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tabRatio="447" activeTab="0"/>
  </bookViews>
  <sheets>
    <sheet name="gunluk" sheetId="1" r:id="rId1"/>
    <sheet name="sayfa1" sheetId="2" state="hidden" r:id="rId2"/>
    <sheet name="Sayfa2" sheetId="3" state="hidden" r:id="rId3"/>
    <sheet name="sayfa3" sheetId="4" state="hidden" r:id="rId4"/>
  </sheets>
  <definedNames/>
  <calcPr fullCalcOnLoad="1"/>
</workbook>
</file>

<file path=xl/sharedStrings.xml><?xml version="1.0" encoding="utf-8"?>
<sst xmlns="http://schemas.openxmlformats.org/spreadsheetml/2006/main" count="130" uniqueCount="54">
  <si>
    <t>HAZIR GİYİM VE KONFEK.</t>
  </si>
  <si>
    <t xml:space="preserve">TEKSTİL </t>
  </si>
  <si>
    <t>YAŞ MEYVE SEBZE</t>
  </si>
  <si>
    <t>MEYVE-SEBZE MAM.</t>
  </si>
  <si>
    <t>DİĞER SEKTÖRLER</t>
  </si>
  <si>
    <t>TOPLAM</t>
  </si>
  <si>
    <t>FINDIK</t>
  </si>
  <si>
    <t>ULUDAĞ İHRACATÇI BİRLİKLERİ KARŞILAŞTIRMALI İHRACAT RAKAMLARI</t>
  </si>
  <si>
    <t>ÇİMENTO</t>
  </si>
  <si>
    <t>GEMİ</t>
  </si>
  <si>
    <t>OTOMOTİV</t>
  </si>
  <si>
    <t>TEKSTİL</t>
  </si>
  <si>
    <t>HAZIR GİYİM</t>
  </si>
  <si>
    <t>MAKİNA</t>
  </si>
  <si>
    <t>DEMİR</t>
  </si>
  <si>
    <t>MEYVE SEBZE MAMULLERİ</t>
  </si>
  <si>
    <t>KİMYA</t>
  </si>
  <si>
    <t>ELEKTRİK</t>
  </si>
  <si>
    <t>MADEN</t>
  </si>
  <si>
    <t>HALI</t>
  </si>
  <si>
    <t>DERİ</t>
  </si>
  <si>
    <t>HUBUBAT</t>
  </si>
  <si>
    <t>KURU MEYVE</t>
  </si>
  <si>
    <t>ZEYTİN</t>
  </si>
  <si>
    <t>Toplam</t>
  </si>
  <si>
    <t>SÜS BİTKİLERİ</t>
  </si>
  <si>
    <t>SU ÜRN.HAYV.MAM.</t>
  </si>
  <si>
    <t>ÇELİK</t>
  </si>
  <si>
    <t>İKLİMLENDİRME</t>
  </si>
  <si>
    <t>SAVUNMA VE HAVACILIK</t>
  </si>
  <si>
    <t>SEKTÖRLERİ İŞTİGAL ALANINA GİREN KAYITLAR HARİÇ BIRAKILMIŞTIR.</t>
  </si>
  <si>
    <t xml:space="preserve">**OTOMOTİV ENDÜSTRİSİ İHRACATÇILARI BİRLİĞİ ÜZERİNDEN KAYIT ALINMIŞ, İKLİMLENDİRME İLE SAVUNMA VE HAVACILIK SANAYİ </t>
  </si>
  <si>
    <t>OTOMOTİV ENDÜSTRİSİ**</t>
  </si>
  <si>
    <t>Değişim%</t>
  </si>
  <si>
    <t>Payı%</t>
  </si>
  <si>
    <t>UIB BİRLİKLER BAZINDA İHRACAT</t>
  </si>
  <si>
    <t>BIRLIK</t>
  </si>
  <si>
    <t>BIRLIKAD</t>
  </si>
  <si>
    <t>2014 $</t>
  </si>
  <si>
    <t>2015 $</t>
  </si>
  <si>
    <t xml:space="preserve"> 2014- 2015</t>
  </si>
  <si>
    <t>G.Y.FOBUSD</t>
  </si>
  <si>
    <t>C.Y.FOBUSD</t>
  </si>
  <si>
    <t>FOBUSD%</t>
  </si>
  <si>
    <t>G.Y.FOBEUR</t>
  </si>
  <si>
    <t>C.Y.FOBEUR</t>
  </si>
  <si>
    <t>FOBEUR%</t>
  </si>
  <si>
    <t>MOBİLYA</t>
  </si>
  <si>
    <t>MÜCEVHER</t>
  </si>
  <si>
    <t xml:space="preserve">GSEK:4 GBTARIHI:31/12/2014 - 30/12/2015 GBDURUM:ONAY GTIPGRUPSINIF:MALGRUBU ULKEGRUPSINIF:GENEL
BEYANKAYITKODU:DH
</t>
  </si>
  <si>
    <t xml:space="preserve">GSEK:4 GBTARIHI:01/12/2015 - 31/12/2015 GBDURUM:ONAY GTIPGRUPSINIF:MALGRUBU ULKEGRUPSINIF:GENEL
BEYANKAYITKODU:DH YIL:2015
</t>
  </si>
  <si>
    <t>01-31 Aralık</t>
  </si>
  <si>
    <t>01 Ocak-31 Aralık</t>
  </si>
  <si>
    <t xml:space="preserve">GSEK:4 GBTARIHI:01/01/2015 - 31/12/2015 GBDURUM:ONAY GTIPGRUPSINIF:MALGRUBU ULKEGRUPSINIF:GENEL
BEYANKAYITKODU:DH YIL:2015
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</si>
</sst>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#,##0\ _T_L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d\ mmmm\ yyyy\ dddd"/>
    <numFmt numFmtId="179" formatCode="00000"/>
    <numFmt numFmtId="180" formatCode="#,##0.0"/>
    <numFmt numFmtId="181" formatCode="[$€-2]\ #,##0.00_);[Red]\([$€-2]\ #,##0.00\)"/>
    <numFmt numFmtId="182" formatCode="[$¥€-2]\ #,##0.00_);[Red]\([$€-2]\ #,##0.00\)"/>
    <numFmt numFmtId="183" formatCode="###0"/>
  </numFmts>
  <fonts count="91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sz val="12"/>
      <name val="Arial Tur"/>
      <family val="0"/>
    </font>
    <font>
      <b/>
      <sz val="10"/>
      <name val="Times New Roman Tur"/>
      <family val="1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8"/>
      <name val="Arial Tur"/>
      <family val="0"/>
    </font>
    <font>
      <sz val="10"/>
      <color indexed="12"/>
      <name val="Arial"/>
      <family val="2"/>
    </font>
    <font>
      <sz val="10"/>
      <color indexed="8"/>
      <name val="serif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3" fillId="20" borderId="5" applyNumberFormat="0" applyAlignment="0" applyProtection="0"/>
    <xf numFmtId="0" fontId="74" fillId="20" borderId="5" applyNumberFormat="0" applyAlignment="0" applyProtection="0"/>
    <xf numFmtId="0" fontId="75" fillId="21" borderId="6" applyNumberFormat="0" applyAlignment="0" applyProtection="0"/>
    <xf numFmtId="0" fontId="76" fillId="21" borderId="6" applyNumberFormat="0" applyAlignment="0" applyProtection="0"/>
    <xf numFmtId="0" fontId="77" fillId="20" borderId="6" applyNumberFormat="0" applyAlignment="0" applyProtection="0"/>
    <xf numFmtId="0" fontId="78" fillId="20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9" fillId="22" borderId="7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82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4" fillId="24" borderId="0" applyNumberFormat="0" applyBorder="0" applyAlignment="0" applyProtection="0"/>
    <xf numFmtId="0" fontId="57" fillId="0" borderId="0">
      <alignment/>
      <protection/>
    </xf>
    <xf numFmtId="0" fontId="1" fillId="0" borderId="0">
      <alignment vertical="center"/>
      <protection/>
    </xf>
    <xf numFmtId="0" fontId="58" fillId="0" borderId="0">
      <alignment/>
      <protection/>
    </xf>
    <xf numFmtId="0" fontId="57" fillId="0" borderId="0">
      <alignment/>
      <protection/>
    </xf>
    <xf numFmtId="0" fontId="0" fillId="25" borderId="8" applyNumberFormat="0" applyFont="0" applyAlignment="0" applyProtection="0"/>
    <xf numFmtId="0" fontId="17" fillId="25" borderId="8" applyNumberFormat="0" applyFont="0" applyAlignment="0" applyProtection="0"/>
    <xf numFmtId="0" fontId="58" fillId="25" borderId="8" applyNumberFormat="0" applyFont="0" applyAlignment="0" applyProtection="0"/>
    <xf numFmtId="0" fontId="57" fillId="25" borderId="8" applyNumberFormat="0" applyFont="0" applyAlignment="0" applyProtection="0"/>
    <xf numFmtId="0" fontId="85" fillId="26" borderId="0" applyNumberFormat="0" applyBorder="0" applyAlignment="0" applyProtection="0"/>
    <xf numFmtId="0" fontId="8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22" fillId="0" borderId="11" xfId="0" applyNumberFormat="1" applyFont="1" applyFill="1" applyBorder="1" applyAlignment="1" applyProtection="1">
      <alignment horizontal="left" vertical="top" wrapText="1"/>
      <protection/>
    </xf>
    <xf numFmtId="0" fontId="22" fillId="0" borderId="11" xfId="0" applyNumberFormat="1" applyFont="1" applyFill="1" applyBorder="1" applyAlignment="1" applyProtection="1">
      <alignment horizontal="right" vertical="top" wrapText="1"/>
      <protection/>
    </xf>
    <xf numFmtId="0" fontId="23" fillId="33" borderId="12" xfId="0" applyNumberFormat="1" applyFont="1" applyFill="1" applyBorder="1" applyAlignment="1" applyProtection="1">
      <alignment horizontal="left" vertical="top"/>
      <protection/>
    </xf>
    <xf numFmtId="0" fontId="23" fillId="33" borderId="0" xfId="0" applyNumberFormat="1" applyFont="1" applyFill="1" applyBorder="1" applyAlignment="1" applyProtection="1">
      <alignment horizontal="left" vertical="top"/>
      <protection/>
    </xf>
    <xf numFmtId="4" fontId="23" fillId="33" borderId="0" xfId="0" applyNumberFormat="1" applyFont="1" applyFill="1" applyBorder="1" applyAlignment="1" applyProtection="1">
      <alignment horizontal="right" vertical="top"/>
      <protection/>
    </xf>
    <xf numFmtId="183" fontId="23" fillId="33" borderId="0" xfId="0" applyNumberFormat="1" applyFont="1" applyFill="1" applyBorder="1" applyAlignment="1" applyProtection="1">
      <alignment horizontal="right" vertical="top"/>
      <protection/>
    </xf>
    <xf numFmtId="183" fontId="23" fillId="33" borderId="13" xfId="0" applyNumberFormat="1" applyFont="1" applyFill="1" applyBorder="1" applyAlignment="1" applyProtection="1">
      <alignment horizontal="right" vertical="top"/>
      <protection/>
    </xf>
    <xf numFmtId="0" fontId="23" fillId="0" borderId="12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4" fontId="23" fillId="0" borderId="0" xfId="0" applyNumberFormat="1" applyFont="1" applyFill="1" applyBorder="1" applyAlignment="1" applyProtection="1">
      <alignment horizontal="right" vertical="top"/>
      <protection/>
    </xf>
    <xf numFmtId="183" fontId="23" fillId="0" borderId="0" xfId="0" applyNumberFormat="1" applyFont="1" applyFill="1" applyBorder="1" applyAlignment="1" applyProtection="1">
      <alignment horizontal="right" vertical="top"/>
      <protection/>
    </xf>
    <xf numFmtId="183" fontId="23" fillId="0" borderId="13" xfId="0" applyNumberFormat="1" applyFont="1" applyFill="1" applyBorder="1" applyAlignment="1" applyProtection="1">
      <alignment horizontal="right" vertical="top"/>
      <protection/>
    </xf>
    <xf numFmtId="0" fontId="22" fillId="0" borderId="14" xfId="0" applyNumberFormat="1" applyFont="1" applyFill="1" applyBorder="1" applyAlignment="1" applyProtection="1">
      <alignment horizontal="right" vertical="top" wrapText="1"/>
      <protection/>
    </xf>
    <xf numFmtId="0" fontId="22" fillId="0" borderId="15" xfId="0" applyNumberFormat="1" applyFont="1" applyFill="1" applyBorder="1" applyAlignment="1" applyProtection="1">
      <alignment horizontal="right" vertical="top" wrapText="1"/>
      <protection/>
    </xf>
    <xf numFmtId="4" fontId="22" fillId="0" borderId="15" xfId="0" applyNumberFormat="1" applyFont="1" applyFill="1" applyBorder="1" applyAlignment="1" applyProtection="1">
      <alignment horizontal="right" vertical="top" wrapText="1"/>
      <protection/>
    </xf>
    <xf numFmtId="183" fontId="22" fillId="0" borderId="15" xfId="0" applyNumberFormat="1" applyFont="1" applyFill="1" applyBorder="1" applyAlignment="1" applyProtection="1">
      <alignment horizontal="right" vertical="top" wrapText="1"/>
      <protection/>
    </xf>
    <xf numFmtId="183" fontId="22" fillId="0" borderId="16" xfId="0" applyNumberFormat="1" applyFont="1" applyFill="1" applyBorder="1" applyAlignment="1" applyProtection="1">
      <alignment horizontal="right" vertical="top" wrapText="1"/>
      <protection/>
    </xf>
    <xf numFmtId="0" fontId="22" fillId="0" borderId="11" xfId="0" applyNumberFormat="1" applyFont="1" applyFill="1" applyBorder="1" applyAlignment="1" applyProtection="1">
      <alignment horizontal="left" vertical="top" wrapText="1"/>
      <protection/>
    </xf>
    <xf numFmtId="0" fontId="22" fillId="0" borderId="11" xfId="0" applyNumberFormat="1" applyFont="1" applyFill="1" applyBorder="1" applyAlignment="1" applyProtection="1">
      <alignment horizontal="right" vertical="top" wrapText="1"/>
      <protection/>
    </xf>
    <xf numFmtId="0" fontId="23" fillId="33" borderId="12" xfId="0" applyNumberFormat="1" applyFont="1" applyFill="1" applyBorder="1" applyAlignment="1" applyProtection="1">
      <alignment horizontal="left" vertical="top"/>
      <protection/>
    </xf>
    <xf numFmtId="0" fontId="23" fillId="33" borderId="0" xfId="0" applyNumberFormat="1" applyFont="1" applyFill="1" applyBorder="1" applyAlignment="1" applyProtection="1">
      <alignment horizontal="left" vertical="top"/>
      <protection/>
    </xf>
    <xf numFmtId="4" fontId="23" fillId="33" borderId="0" xfId="0" applyNumberFormat="1" applyFont="1" applyFill="1" applyBorder="1" applyAlignment="1" applyProtection="1">
      <alignment horizontal="right" vertical="top"/>
      <protection/>
    </xf>
    <xf numFmtId="183" fontId="23" fillId="33" borderId="0" xfId="0" applyNumberFormat="1" applyFont="1" applyFill="1" applyBorder="1" applyAlignment="1" applyProtection="1">
      <alignment horizontal="right" vertical="top"/>
      <protection/>
    </xf>
    <xf numFmtId="183" fontId="23" fillId="33" borderId="13" xfId="0" applyNumberFormat="1" applyFont="1" applyFill="1" applyBorder="1" applyAlignment="1" applyProtection="1">
      <alignment horizontal="right" vertical="top"/>
      <protection/>
    </xf>
    <xf numFmtId="0" fontId="23" fillId="0" borderId="12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4" fontId="23" fillId="0" borderId="0" xfId="0" applyNumberFormat="1" applyFont="1" applyFill="1" applyBorder="1" applyAlignment="1" applyProtection="1">
      <alignment horizontal="right" vertical="top"/>
      <protection/>
    </xf>
    <xf numFmtId="183" fontId="23" fillId="0" borderId="0" xfId="0" applyNumberFormat="1" applyFont="1" applyFill="1" applyBorder="1" applyAlignment="1" applyProtection="1">
      <alignment horizontal="right" vertical="top"/>
      <protection/>
    </xf>
    <xf numFmtId="183" fontId="23" fillId="0" borderId="13" xfId="0" applyNumberFormat="1" applyFont="1" applyFill="1" applyBorder="1" applyAlignment="1" applyProtection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  <xf numFmtId="0" fontId="22" fillId="0" borderId="14" xfId="0" applyNumberFormat="1" applyFont="1" applyFill="1" applyBorder="1" applyAlignment="1" applyProtection="1">
      <alignment horizontal="right" vertical="top" wrapText="1"/>
      <protection/>
    </xf>
    <xf numFmtId="0" fontId="22" fillId="0" borderId="15" xfId="0" applyNumberFormat="1" applyFont="1" applyFill="1" applyBorder="1" applyAlignment="1" applyProtection="1">
      <alignment horizontal="right" vertical="top" wrapText="1"/>
      <protection/>
    </xf>
    <xf numFmtId="4" fontId="22" fillId="0" borderId="15" xfId="0" applyNumberFormat="1" applyFont="1" applyFill="1" applyBorder="1" applyAlignment="1" applyProtection="1">
      <alignment horizontal="right" vertical="top" wrapText="1"/>
      <protection/>
    </xf>
    <xf numFmtId="183" fontId="22" fillId="0" borderId="15" xfId="0" applyNumberFormat="1" applyFont="1" applyFill="1" applyBorder="1" applyAlignment="1" applyProtection="1">
      <alignment horizontal="right" vertical="top" wrapText="1"/>
      <protection/>
    </xf>
    <xf numFmtId="183" fontId="22" fillId="0" borderId="16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5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2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12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</cellXfs>
  <cellStyles count="10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Hyperlink" xfId="72"/>
    <cellStyle name="Hyperlink 2" xfId="73"/>
    <cellStyle name="Hyperlink 3" xfId="74"/>
    <cellStyle name="Hyperlink 4" xfId="75"/>
    <cellStyle name="İşaretli Hücre" xfId="76"/>
    <cellStyle name="İşaretli Hücre 2" xfId="77"/>
    <cellStyle name="İyi" xfId="78"/>
    <cellStyle name="İyi 2" xfId="79"/>
    <cellStyle name="Followed Hyperlink" xfId="80"/>
    <cellStyle name="Hyperlink" xfId="81"/>
    <cellStyle name="Kötü" xfId="82"/>
    <cellStyle name="Kötü 2" xfId="83"/>
    <cellStyle name="Normal 2" xfId="84"/>
    <cellStyle name="Normal 3" xfId="85"/>
    <cellStyle name="Normal 4" xfId="86"/>
    <cellStyle name="Normal 5" xfId="87"/>
    <cellStyle name="Not" xfId="88"/>
    <cellStyle name="Not 2" xfId="89"/>
    <cellStyle name="Not 3" xfId="90"/>
    <cellStyle name="Not 4" xfId="91"/>
    <cellStyle name="Nötr" xfId="92"/>
    <cellStyle name="Nötr 2" xfId="93"/>
    <cellStyle name="Currency" xfId="94"/>
    <cellStyle name="Currency [0]" xfId="95"/>
    <cellStyle name="Toplam" xfId="96"/>
    <cellStyle name="Toplam 2" xfId="97"/>
    <cellStyle name="Uyarı Metni" xfId="98"/>
    <cellStyle name="Uyarı Metni 2" xfId="99"/>
    <cellStyle name="Comma" xfId="100"/>
    <cellStyle name="Vurgu1" xfId="101"/>
    <cellStyle name="Vurgu1 2" xfId="102"/>
    <cellStyle name="Vurgu2" xfId="103"/>
    <cellStyle name="Vurgu2 2" xfId="104"/>
    <cellStyle name="Vurgu3" xfId="105"/>
    <cellStyle name="Vurgu3 2" xfId="106"/>
    <cellStyle name="Vurgu4" xfId="107"/>
    <cellStyle name="Vurgu4 2" xfId="108"/>
    <cellStyle name="Vurgu5" xfId="109"/>
    <cellStyle name="Vurgu5 2" xfId="110"/>
    <cellStyle name="Vurgu6" xfId="111"/>
    <cellStyle name="Vurgu6 2" xfId="112"/>
    <cellStyle name="Percen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3.375" style="1" bestFit="1" customWidth="1"/>
    <col min="2" max="2" width="21.00390625" style="3" customWidth="1"/>
    <col min="3" max="3" width="16.125" style="3" customWidth="1"/>
    <col min="4" max="4" width="10.00390625" style="22" customWidth="1"/>
    <col min="5" max="5" width="12.375" style="3" customWidth="1"/>
    <col min="6" max="6" width="16.25390625" style="3" customWidth="1"/>
    <col min="7" max="7" width="15.375" style="3" bestFit="1" customWidth="1"/>
    <col min="8" max="8" width="12.125" style="22" bestFit="1" customWidth="1"/>
    <col min="9" max="9" width="9.125" style="3" bestFit="1" customWidth="1"/>
    <col min="10" max="16384" width="9.00390625" style="1" customWidth="1"/>
  </cols>
  <sheetData>
    <row r="1" spans="1:9" ht="24.75" customHeight="1">
      <c r="A1" s="67" t="s">
        <v>7</v>
      </c>
      <c r="B1" s="67"/>
      <c r="C1" s="67"/>
      <c r="D1" s="67"/>
      <c r="E1" s="68"/>
      <c r="F1" s="68"/>
      <c r="G1" s="68"/>
      <c r="H1" s="68"/>
      <c r="I1" s="68"/>
    </row>
    <row r="2" spans="1:9" ht="30.75" customHeight="1">
      <c r="A2" s="67"/>
      <c r="B2" s="67"/>
      <c r="C2" s="67"/>
      <c r="D2" s="67"/>
      <c r="E2" s="68"/>
      <c r="F2" s="68"/>
      <c r="G2" s="68"/>
      <c r="H2" s="68"/>
      <c r="I2" s="68"/>
    </row>
    <row r="3" spans="1:9" ht="2.25" customHeight="1" hidden="1">
      <c r="A3" s="7"/>
      <c r="B3" s="8"/>
      <c r="C3" s="8"/>
      <c r="D3" s="19"/>
      <c r="E3" s="8"/>
      <c r="F3" s="9"/>
      <c r="G3" s="9"/>
      <c r="H3" s="20"/>
      <c r="I3" s="9"/>
    </row>
    <row r="4" spans="1:9" s="2" customFormat="1" ht="26.25" customHeight="1">
      <c r="A4" s="11"/>
      <c r="B4" s="69" t="s">
        <v>51</v>
      </c>
      <c r="C4" s="70"/>
      <c r="D4" s="24" t="s">
        <v>40</v>
      </c>
      <c r="E4" s="10">
        <v>2015</v>
      </c>
      <c r="F4" s="71" t="s">
        <v>52</v>
      </c>
      <c r="G4" s="72"/>
      <c r="H4" s="24" t="s">
        <v>40</v>
      </c>
      <c r="I4" s="10">
        <v>2015</v>
      </c>
    </row>
    <row r="5" spans="1:9" s="2" customFormat="1" ht="15">
      <c r="A5" s="11"/>
      <c r="B5" s="12" t="s">
        <v>38</v>
      </c>
      <c r="C5" s="12" t="s">
        <v>39</v>
      </c>
      <c r="D5" s="13" t="s">
        <v>33</v>
      </c>
      <c r="E5" s="12" t="s">
        <v>34</v>
      </c>
      <c r="F5" s="12" t="s">
        <v>38</v>
      </c>
      <c r="G5" s="12" t="s">
        <v>39</v>
      </c>
      <c r="H5" s="13" t="s">
        <v>33</v>
      </c>
      <c r="I5" s="12" t="s">
        <v>34</v>
      </c>
    </row>
    <row r="6" spans="1:9" s="2" customFormat="1" ht="15">
      <c r="A6" s="14" t="s">
        <v>32</v>
      </c>
      <c r="B6" s="15">
        <f>sayfa1!C20</f>
        <v>1572152484.72</v>
      </c>
      <c r="C6" s="15">
        <f>sayfa1!D20</f>
        <v>1621861560.92</v>
      </c>
      <c r="D6" s="30">
        <f>IF(B6&gt;0,(C6-B6)/B6*100,100)</f>
        <v>3.161848273823974</v>
      </c>
      <c r="E6" s="31">
        <f>C6/C13*100</f>
        <v>83.86545576893091</v>
      </c>
      <c r="F6" s="15">
        <f>Sayfa2!C20</f>
        <v>19521697640.17</v>
      </c>
      <c r="G6" s="15">
        <f>Sayfa2!D20</f>
        <v>18676824586.99</v>
      </c>
      <c r="H6" s="30">
        <f>IF(F6&gt;0,(G6-F6)/F6*100,100)</f>
        <v>-4.3278667088946845</v>
      </c>
      <c r="I6" s="31">
        <f>G6/G13*100</f>
        <v>84.22423448296306</v>
      </c>
    </row>
    <row r="7" spans="1:9" s="2" customFormat="1" ht="15">
      <c r="A7" s="14" t="s">
        <v>1</v>
      </c>
      <c r="B7" s="15">
        <f>sayfa1!C6</f>
        <v>106721671.2</v>
      </c>
      <c r="C7" s="15">
        <f>sayfa1!D6</f>
        <v>95930639.16</v>
      </c>
      <c r="D7" s="30">
        <f aca="true" t="shared" si="0" ref="D7:D13">IF(B7&gt;0,(C7-B7)/B7*100,100)</f>
        <v>-10.111378428264349</v>
      </c>
      <c r="E7" s="31">
        <f>C7/C13*100</f>
        <v>4.960513874436101</v>
      </c>
      <c r="F7" s="15">
        <f>Sayfa2!C6</f>
        <v>1410640007.82</v>
      </c>
      <c r="G7" s="15">
        <f>Sayfa2!D6</f>
        <v>1210612475.5</v>
      </c>
      <c r="H7" s="30">
        <f aca="true" t="shared" si="1" ref="H7:H13">IF(F7&gt;0,(G7-F7)/F7*100,100)</f>
        <v>-14.17991345851037</v>
      </c>
      <c r="I7" s="31">
        <f>G7/G13*100</f>
        <v>5.459327870731206</v>
      </c>
    </row>
    <row r="8" spans="1:9" ht="15">
      <c r="A8" s="14" t="s">
        <v>0</v>
      </c>
      <c r="B8" s="15">
        <f>sayfa1!C5</f>
        <v>40275015.69</v>
      </c>
      <c r="C8" s="15">
        <f>sayfa1!D5</f>
        <v>37606268.51</v>
      </c>
      <c r="D8" s="30">
        <f t="shared" si="0"/>
        <v>-6.626309473201846</v>
      </c>
      <c r="E8" s="31">
        <f>C8/C13*100</f>
        <v>1.9445968289493927</v>
      </c>
      <c r="F8" s="15">
        <f>Sayfa2!C5</f>
        <v>570489282.92</v>
      </c>
      <c r="G8" s="15">
        <f>Sayfa2!D5</f>
        <v>498589524.72</v>
      </c>
      <c r="H8" s="30">
        <f t="shared" si="1"/>
        <v>-12.603174214244175</v>
      </c>
      <c r="I8" s="31">
        <f>G8/G13*100</f>
        <v>2.2484186669514643</v>
      </c>
    </row>
    <row r="9" spans="1:9" ht="15">
      <c r="A9" s="14" t="s">
        <v>3</v>
      </c>
      <c r="B9" s="15">
        <f>sayfa1!C22</f>
        <v>16259071.98</v>
      </c>
      <c r="C9" s="15">
        <f>sayfa1!D22</f>
        <v>13445703.94</v>
      </c>
      <c r="D9" s="30">
        <f t="shared" si="0"/>
        <v>-17.30337403918671</v>
      </c>
      <c r="E9" s="31">
        <f>C9/C13*100</f>
        <v>0.6952690144666618</v>
      </c>
      <c r="F9" s="15">
        <f>Sayfa2!C22</f>
        <v>186678393.28</v>
      </c>
      <c r="G9" s="15">
        <f>Sayfa2!D22</f>
        <v>165208741.96</v>
      </c>
      <c r="H9" s="30">
        <f t="shared" si="1"/>
        <v>-11.500876423227801</v>
      </c>
      <c r="I9" s="31">
        <f>G9/G13*100</f>
        <v>0.7450184990850676</v>
      </c>
    </row>
    <row r="10" spans="1:9" ht="17.25" customHeight="1">
      <c r="A10" s="14" t="s">
        <v>2</v>
      </c>
      <c r="B10" s="15">
        <f>sayfa1!C9</f>
        <v>7065154.88</v>
      </c>
      <c r="C10" s="15">
        <f>sayfa1!D9</f>
        <v>6664724.56</v>
      </c>
      <c r="D10" s="30">
        <f t="shared" si="0"/>
        <v>-5.667679290846634</v>
      </c>
      <c r="E10" s="31">
        <f>C10/C13*100</f>
        <v>0.344628774900941</v>
      </c>
      <c r="F10" s="15">
        <f>Sayfa2!C9</f>
        <v>101937141.98</v>
      </c>
      <c r="G10" s="15">
        <f>Sayfa2!D9</f>
        <v>104903077.1</v>
      </c>
      <c r="H10" s="30">
        <f t="shared" si="1"/>
        <v>2.909572568340109</v>
      </c>
      <c r="I10" s="31">
        <f>G10/G13*100</f>
        <v>0.47306657095282395</v>
      </c>
    </row>
    <row r="11" spans="1:9" ht="20.25" customHeight="1" hidden="1">
      <c r="A11" s="28" t="s">
        <v>5</v>
      </c>
      <c r="B11" s="16">
        <f>SUM(B6:B10)</f>
        <v>1742473398.4700003</v>
      </c>
      <c r="C11" s="16">
        <f>SUM(C6:C10)</f>
        <v>1775508897.0900002</v>
      </c>
      <c r="D11" s="30">
        <f t="shared" si="0"/>
        <v>1.8958968698751502</v>
      </c>
      <c r="E11" s="31">
        <f>C11/C13*100</f>
        <v>91.81046426168402</v>
      </c>
      <c r="F11" s="15">
        <f>SUM(F6:F10)</f>
        <v>21791442466.169994</v>
      </c>
      <c r="G11" s="15">
        <f>SUM(G6:G10)</f>
        <v>20656138406.27</v>
      </c>
      <c r="H11" s="30">
        <f t="shared" si="1"/>
        <v>-5.2098619063996825</v>
      </c>
      <c r="I11" s="31" t="e">
        <f>G11/G18*100</f>
        <v>#DIV/0!</v>
      </c>
    </row>
    <row r="12" spans="1:9" ht="15">
      <c r="A12" s="14" t="s">
        <v>4</v>
      </c>
      <c r="B12" s="16">
        <f>B13-B11</f>
        <v>148999312.50999975</v>
      </c>
      <c r="C12" s="16">
        <f>C13-C11</f>
        <v>158376212.15999985</v>
      </c>
      <c r="D12" s="30">
        <f t="shared" si="0"/>
        <v>6.293250278836545</v>
      </c>
      <c r="E12" s="31">
        <f>C12/C13*100</f>
        <v>8.189535738315984</v>
      </c>
      <c r="F12" s="16">
        <f>F13-F11</f>
        <v>1685792619.350006</v>
      </c>
      <c r="G12" s="16">
        <f>G13-G11</f>
        <v>1518981025.380001</v>
      </c>
      <c r="H12" s="30">
        <f t="shared" si="1"/>
        <v>-9.895143213660697</v>
      </c>
      <c r="I12" s="31">
        <f>G12/G13*100</f>
        <v>6.8499339093163885</v>
      </c>
    </row>
    <row r="13" spans="1:9" ht="15">
      <c r="A13" s="17" t="s">
        <v>5</v>
      </c>
      <c r="B13" s="15">
        <f>sayfa1!C30</f>
        <v>1891472710.98</v>
      </c>
      <c r="C13" s="15">
        <f>sayfa1!D30</f>
        <v>1933885109.25</v>
      </c>
      <c r="D13" s="30">
        <f t="shared" si="0"/>
        <v>2.242295012970369</v>
      </c>
      <c r="E13" s="31">
        <f>C13/C13*100</f>
        <v>100</v>
      </c>
      <c r="F13" s="15">
        <f>Sayfa2!C30</f>
        <v>23477235085.52</v>
      </c>
      <c r="G13" s="15">
        <f>Sayfa2!D30</f>
        <v>22175119431.65</v>
      </c>
      <c r="H13" s="30">
        <f t="shared" si="1"/>
        <v>-5.546290477250883</v>
      </c>
      <c r="I13" s="31">
        <f>G13/G13*100</f>
        <v>100</v>
      </c>
    </row>
    <row r="14" spans="1:9" ht="14.25">
      <c r="A14" s="18"/>
      <c r="B14" s="9"/>
      <c r="C14" s="9"/>
      <c r="D14" s="20"/>
      <c r="E14" s="9"/>
      <c r="F14" s="9"/>
      <c r="G14" s="9"/>
      <c r="H14" s="20"/>
      <c r="I14" s="9"/>
    </row>
    <row r="15" spans="1:9" ht="15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5">
      <c r="A16" s="29" t="s">
        <v>31</v>
      </c>
      <c r="B16" s="5"/>
      <c r="C16" s="5"/>
      <c r="D16" s="5"/>
      <c r="H16" s="23"/>
      <c r="I16" s="6"/>
    </row>
    <row r="17" spans="1:4" ht="15">
      <c r="A17" s="29" t="s">
        <v>30</v>
      </c>
      <c r="B17" s="25"/>
      <c r="C17" s="25"/>
      <c r="D17" s="21"/>
    </row>
    <row r="18" spans="2:4" ht="15">
      <c r="B18" s="5"/>
      <c r="C18" s="5"/>
      <c r="D18" s="21"/>
    </row>
    <row r="19" spans="2:4" ht="15" customHeight="1">
      <c r="B19" s="5"/>
      <c r="C19" s="5"/>
      <c r="D19" s="21"/>
    </row>
    <row r="20" spans="2:4" ht="14.25" customHeight="1">
      <c r="B20" s="5"/>
      <c r="C20" s="5"/>
      <c r="D20" s="21"/>
    </row>
    <row r="21" spans="2:6" ht="15">
      <c r="B21" s="5"/>
      <c r="F21" s="5"/>
    </row>
    <row r="29" ht="15">
      <c r="C29" s="4"/>
    </row>
  </sheetData>
  <sheetProtection/>
  <mergeCells count="3">
    <mergeCell ref="A1:I2"/>
    <mergeCell ref="B4:C4"/>
    <mergeCell ref="F4:G4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8" width="13.75390625" style="0" customWidth="1"/>
  </cols>
  <sheetData>
    <row r="1" spans="1:8" ht="12.75">
      <c r="A1" s="73" t="s">
        <v>35</v>
      </c>
      <c r="B1" s="74"/>
      <c r="C1" s="74"/>
      <c r="D1" s="74"/>
      <c r="E1" s="74"/>
      <c r="F1" s="74"/>
      <c r="G1" s="74"/>
      <c r="H1" s="75"/>
    </row>
    <row r="2" spans="1:8" ht="12.75">
      <c r="A2" s="76" t="s">
        <v>50</v>
      </c>
      <c r="B2" s="77"/>
      <c r="C2" s="77"/>
      <c r="D2" s="77"/>
      <c r="E2" s="77"/>
      <c r="F2" s="77"/>
      <c r="G2" s="77"/>
      <c r="H2" s="78"/>
    </row>
    <row r="3" spans="1:8" ht="13.5" thickBot="1">
      <c r="A3" s="79"/>
      <c r="B3" s="80"/>
      <c r="C3" s="80"/>
      <c r="D3" s="80"/>
      <c r="E3" s="80"/>
      <c r="F3" s="80"/>
      <c r="G3" s="80"/>
      <c r="H3" s="81"/>
    </row>
    <row r="4" spans="1:8" ht="13.5" thickBot="1">
      <c r="A4" s="49" t="s">
        <v>36</v>
      </c>
      <c r="B4" s="49" t="s">
        <v>37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45</v>
      </c>
      <c r="H4" s="50" t="s">
        <v>46</v>
      </c>
    </row>
    <row r="5" spans="1:8" ht="12.75">
      <c r="A5" s="51">
        <v>1</v>
      </c>
      <c r="B5" s="52" t="s">
        <v>12</v>
      </c>
      <c r="C5" s="53">
        <v>40275015.69</v>
      </c>
      <c r="D5" s="53">
        <v>37606268.51</v>
      </c>
      <c r="E5" s="54">
        <v>-6.626309473201846</v>
      </c>
      <c r="F5" s="53">
        <v>32707064.56</v>
      </c>
      <c r="G5" s="53">
        <v>34598603.6</v>
      </c>
      <c r="H5" s="55">
        <v>5.783273630472214</v>
      </c>
    </row>
    <row r="6" spans="1:8" ht="12.75">
      <c r="A6" s="56">
        <v>2</v>
      </c>
      <c r="B6" s="57" t="s">
        <v>11</v>
      </c>
      <c r="C6" s="58">
        <v>106721671.2</v>
      </c>
      <c r="D6" s="58">
        <v>95930639.16</v>
      </c>
      <c r="E6" s="59">
        <v>-10.111378428264349</v>
      </c>
      <c r="F6" s="58">
        <v>86567498.8</v>
      </c>
      <c r="G6" s="58">
        <v>88220645.9</v>
      </c>
      <c r="H6" s="60">
        <v>1.9096625441602906</v>
      </c>
    </row>
    <row r="7" spans="1:8" ht="12.75">
      <c r="A7" s="51">
        <v>3</v>
      </c>
      <c r="B7" s="52" t="s">
        <v>20</v>
      </c>
      <c r="C7" s="53">
        <v>2639912.53</v>
      </c>
      <c r="D7" s="53">
        <v>286690.45</v>
      </c>
      <c r="E7" s="54">
        <v>-89.14015344288698</v>
      </c>
      <c r="F7" s="53">
        <v>2140452.51</v>
      </c>
      <c r="G7" s="53">
        <v>263303.98</v>
      </c>
      <c r="H7" s="55">
        <v>-87.69867685595136</v>
      </c>
    </row>
    <row r="8" spans="1:8" ht="12.75">
      <c r="A8" s="56">
        <v>4</v>
      </c>
      <c r="B8" s="57" t="s">
        <v>19</v>
      </c>
      <c r="C8" s="58">
        <v>1575094.86</v>
      </c>
      <c r="D8" s="58">
        <v>1757716.7</v>
      </c>
      <c r="E8" s="59">
        <v>11.594339149833797</v>
      </c>
      <c r="F8" s="58">
        <v>1277489.74</v>
      </c>
      <c r="G8" s="58">
        <v>1621792.05</v>
      </c>
      <c r="H8" s="60">
        <v>26.951473598527695</v>
      </c>
    </row>
    <row r="9" spans="1:8" ht="12.75">
      <c r="A9" s="51">
        <v>5</v>
      </c>
      <c r="B9" s="52" t="s">
        <v>2</v>
      </c>
      <c r="C9" s="53">
        <v>7065154.88</v>
      </c>
      <c r="D9" s="53">
        <v>6664724.56</v>
      </c>
      <c r="E9" s="54">
        <v>-5.667679290846634</v>
      </c>
      <c r="F9" s="53">
        <v>5730253.32</v>
      </c>
      <c r="G9" s="53">
        <v>6127722.24</v>
      </c>
      <c r="H9" s="55">
        <v>6.936323715615419</v>
      </c>
    </row>
    <row r="10" spans="1:8" ht="12.75">
      <c r="A10" s="56">
        <v>6</v>
      </c>
      <c r="B10" s="57" t="s">
        <v>21</v>
      </c>
      <c r="C10" s="58">
        <v>453621.95</v>
      </c>
      <c r="D10" s="58">
        <v>310371.68</v>
      </c>
      <c r="E10" s="59">
        <v>-31.57921921547227</v>
      </c>
      <c r="F10" s="58">
        <v>367762.35</v>
      </c>
      <c r="G10" s="58">
        <v>284113.13</v>
      </c>
      <c r="H10" s="60">
        <v>-22.745455047260812</v>
      </c>
    </row>
    <row r="11" spans="1:8" ht="12.75">
      <c r="A11" s="51">
        <v>7</v>
      </c>
      <c r="B11" s="52" t="s">
        <v>26</v>
      </c>
      <c r="C11" s="53">
        <v>44889.11</v>
      </c>
      <c r="D11" s="53">
        <v>120079.62</v>
      </c>
      <c r="E11" s="54">
        <v>167.50278631053274</v>
      </c>
      <c r="F11" s="53">
        <v>36365.71</v>
      </c>
      <c r="G11" s="53">
        <v>110018.28</v>
      </c>
      <c r="H11" s="55">
        <v>202.53301805464545</v>
      </c>
    </row>
    <row r="12" spans="1:8" ht="12.75">
      <c r="A12" s="56">
        <v>8</v>
      </c>
      <c r="B12" s="57" t="s">
        <v>47</v>
      </c>
      <c r="C12" s="58">
        <v>4570791.16</v>
      </c>
      <c r="D12" s="58">
        <v>3457662.87</v>
      </c>
      <c r="E12" s="59">
        <v>-24.353076984598</v>
      </c>
      <c r="F12" s="58">
        <v>3707749.85</v>
      </c>
      <c r="G12" s="58">
        <v>3179229.53</v>
      </c>
      <c r="H12" s="60">
        <v>-14.254476202055548</v>
      </c>
    </row>
    <row r="13" spans="1:8" ht="12.75">
      <c r="A13" s="51">
        <v>9</v>
      </c>
      <c r="B13" s="52" t="s">
        <v>18</v>
      </c>
      <c r="C13" s="53">
        <v>857335.77</v>
      </c>
      <c r="D13" s="53">
        <v>224036.9</v>
      </c>
      <c r="E13" s="54">
        <v>-73.8682430105535</v>
      </c>
      <c r="F13" s="53">
        <v>695387.8</v>
      </c>
      <c r="G13" s="53">
        <v>205520.95</v>
      </c>
      <c r="H13" s="55">
        <v>-70.44513147915451</v>
      </c>
    </row>
    <row r="14" spans="1:8" ht="12.75">
      <c r="A14" s="56">
        <v>10</v>
      </c>
      <c r="B14" s="57" t="s">
        <v>17</v>
      </c>
      <c r="C14" s="58">
        <v>5284955.75</v>
      </c>
      <c r="D14" s="58">
        <v>4660452.26</v>
      </c>
      <c r="E14" s="59">
        <v>-11.816626657659342</v>
      </c>
      <c r="F14" s="58">
        <v>4284584.47</v>
      </c>
      <c r="G14" s="58">
        <v>4293683.68</v>
      </c>
      <c r="H14" s="60">
        <v>0.21237088599165752</v>
      </c>
    </row>
    <row r="15" spans="1:8" ht="12.75">
      <c r="A15" s="51">
        <v>11</v>
      </c>
      <c r="B15" s="52" t="s">
        <v>14</v>
      </c>
      <c r="C15" s="53">
        <v>20535258.51</v>
      </c>
      <c r="D15" s="53">
        <v>17374451.8</v>
      </c>
      <c r="E15" s="54">
        <v>-15.392096030643058</v>
      </c>
      <c r="F15" s="53">
        <v>16648302.18</v>
      </c>
      <c r="G15" s="53">
        <v>15974474.02</v>
      </c>
      <c r="H15" s="55">
        <v>-4.047428697020444</v>
      </c>
    </row>
    <row r="16" spans="1:8" ht="12.75">
      <c r="A16" s="56">
        <v>12</v>
      </c>
      <c r="B16" s="57" t="s">
        <v>16</v>
      </c>
      <c r="C16" s="58">
        <v>14834159.93</v>
      </c>
      <c r="D16" s="58">
        <v>17239281.9</v>
      </c>
      <c r="E16" s="59">
        <v>16.21340191388916</v>
      </c>
      <c r="F16" s="58">
        <v>12034169.98</v>
      </c>
      <c r="G16" s="58">
        <v>15885593.26</v>
      </c>
      <c r="H16" s="60">
        <v>32.00406248541289</v>
      </c>
    </row>
    <row r="17" spans="1:8" ht="12.75">
      <c r="A17" s="51">
        <v>13</v>
      </c>
      <c r="B17" s="52" t="s">
        <v>8</v>
      </c>
      <c r="C17" s="53">
        <v>2535852.26</v>
      </c>
      <c r="D17" s="53">
        <v>2821301.14</v>
      </c>
      <c r="E17" s="54">
        <v>11.256526435021904</v>
      </c>
      <c r="F17" s="53">
        <v>2052309.83</v>
      </c>
      <c r="G17" s="53">
        <v>2592814.12</v>
      </c>
      <c r="H17" s="55">
        <v>26.336388497442414</v>
      </c>
    </row>
    <row r="18" spans="1:8" ht="12.75">
      <c r="A18" s="56">
        <v>14</v>
      </c>
      <c r="B18" s="57" t="s">
        <v>23</v>
      </c>
      <c r="C18" s="58">
        <v>45832.69</v>
      </c>
      <c r="D18" s="58">
        <v>27911.79</v>
      </c>
      <c r="E18" s="59">
        <v>-39.10069428610889</v>
      </c>
      <c r="F18" s="58">
        <v>37092.93</v>
      </c>
      <c r="G18" s="58">
        <v>25934.39</v>
      </c>
      <c r="H18" s="60">
        <v>-30.08265995703224</v>
      </c>
    </row>
    <row r="19" spans="1:8" ht="12.75">
      <c r="A19" s="51">
        <v>15</v>
      </c>
      <c r="B19" s="52" t="s">
        <v>22</v>
      </c>
      <c r="C19" s="53">
        <v>8576.69</v>
      </c>
      <c r="D19" s="53">
        <v>18830.6</v>
      </c>
      <c r="E19" s="54">
        <v>119.55556281036154</v>
      </c>
      <c r="F19" s="53">
        <v>7031.99</v>
      </c>
      <c r="G19" s="53">
        <v>17232.29</v>
      </c>
      <c r="H19" s="55">
        <v>145.05566703024323</v>
      </c>
    </row>
    <row r="20" spans="1:8" ht="12.75">
      <c r="A20" s="56">
        <v>16</v>
      </c>
      <c r="B20" s="57" t="s">
        <v>10</v>
      </c>
      <c r="C20" s="58">
        <v>1572152484.72</v>
      </c>
      <c r="D20" s="58">
        <v>1621861560.92</v>
      </c>
      <c r="E20" s="59">
        <v>3.1618482738239746</v>
      </c>
      <c r="F20" s="58">
        <v>1274399465.31</v>
      </c>
      <c r="G20" s="58">
        <v>1492240380.35</v>
      </c>
      <c r="H20" s="60">
        <v>17.093613185643466</v>
      </c>
    </row>
    <row r="21" spans="1:8" ht="12.75">
      <c r="A21" s="56"/>
      <c r="B21" s="57"/>
      <c r="C21" s="58"/>
      <c r="D21" s="58"/>
      <c r="E21" s="59"/>
      <c r="F21" s="58"/>
      <c r="G21" s="58"/>
      <c r="H21" s="60"/>
    </row>
    <row r="22" spans="1:8" ht="12.75">
      <c r="A22" s="51">
        <v>19</v>
      </c>
      <c r="B22" s="52" t="s">
        <v>15</v>
      </c>
      <c r="C22" s="53">
        <v>16259071.98</v>
      </c>
      <c r="D22" s="53">
        <v>13445703.94</v>
      </c>
      <c r="E22" s="54">
        <v>-17.303374039186714</v>
      </c>
      <c r="F22" s="53">
        <v>13174191.6</v>
      </c>
      <c r="G22" s="53">
        <v>12361240.35</v>
      </c>
      <c r="H22" s="55">
        <v>-6.17078660067461</v>
      </c>
    </row>
    <row r="23" spans="1:8" ht="12.75">
      <c r="A23" s="56">
        <v>21</v>
      </c>
      <c r="B23" s="57" t="s">
        <v>25</v>
      </c>
      <c r="C23" s="58">
        <v>371459.76</v>
      </c>
      <c r="D23" s="58">
        <v>552417.8</v>
      </c>
      <c r="E23" s="59">
        <v>48.715381714563115</v>
      </c>
      <c r="F23" s="58">
        <v>301061.56</v>
      </c>
      <c r="G23" s="58">
        <v>508603.98</v>
      </c>
      <c r="H23" s="60">
        <v>68.93687124985335</v>
      </c>
    </row>
    <row r="24" spans="1:8" ht="12.75">
      <c r="A24" s="51">
        <v>22</v>
      </c>
      <c r="B24" s="52" t="s">
        <v>13</v>
      </c>
      <c r="C24" s="53">
        <v>69788736.55</v>
      </c>
      <c r="D24" s="53">
        <v>51170830.41</v>
      </c>
      <c r="E24" s="54">
        <v>-26.67752285021128</v>
      </c>
      <c r="F24" s="53">
        <v>56510820.25</v>
      </c>
      <c r="G24" s="53">
        <v>47078699.77</v>
      </c>
      <c r="H24" s="55">
        <v>-16.690822108532387</v>
      </c>
    </row>
    <row r="25" spans="1:8" ht="12.75">
      <c r="A25" s="56">
        <v>23</v>
      </c>
      <c r="B25" s="57" t="s">
        <v>48</v>
      </c>
      <c r="C25" s="61"/>
      <c r="D25" s="58">
        <v>74.58</v>
      </c>
      <c r="E25" s="59">
        <v>0</v>
      </c>
      <c r="F25" s="61"/>
      <c r="G25" s="58">
        <v>70.46</v>
      </c>
      <c r="H25" s="60">
        <v>0</v>
      </c>
    </row>
    <row r="26" spans="1:8" ht="12.75">
      <c r="A26" s="51">
        <v>24</v>
      </c>
      <c r="B26" s="52" t="s">
        <v>27</v>
      </c>
      <c r="C26" s="53">
        <v>4372377.28</v>
      </c>
      <c r="D26" s="53">
        <v>3123886.34</v>
      </c>
      <c r="E26" s="54">
        <v>-28.554053322681256</v>
      </c>
      <c r="F26" s="53">
        <v>3543445.66</v>
      </c>
      <c r="G26" s="53">
        <v>2875077.33</v>
      </c>
      <c r="H26" s="55">
        <v>-18.86210186725426</v>
      </c>
    </row>
    <row r="27" spans="1:8" ht="12.75">
      <c r="A27" s="56">
        <v>25</v>
      </c>
      <c r="B27" s="57" t="s">
        <v>9</v>
      </c>
      <c r="C27" s="58">
        <v>1061592.94</v>
      </c>
      <c r="D27" s="58">
        <v>18607.49</v>
      </c>
      <c r="E27" s="59">
        <v>-98.24721046091358</v>
      </c>
      <c r="F27" s="58">
        <v>867527.52</v>
      </c>
      <c r="G27" s="58">
        <v>17201.01</v>
      </c>
      <c r="H27" s="60">
        <v>-98.01723753962295</v>
      </c>
    </row>
    <row r="28" spans="1:8" ht="12.75">
      <c r="A28" s="51">
        <v>26</v>
      </c>
      <c r="B28" s="52" t="s">
        <v>29</v>
      </c>
      <c r="C28" s="53">
        <v>10055963.16</v>
      </c>
      <c r="D28" s="53">
        <v>44646237.45</v>
      </c>
      <c r="E28" s="54">
        <v>343.97773479910006</v>
      </c>
      <c r="F28" s="53">
        <v>8189933.79</v>
      </c>
      <c r="G28" s="53">
        <v>41058906.29</v>
      </c>
      <c r="H28" s="55">
        <v>401.333800037961</v>
      </c>
    </row>
    <row r="29" spans="1:8" ht="12.75">
      <c r="A29" s="56">
        <v>27</v>
      </c>
      <c r="B29" s="57" t="s">
        <v>28</v>
      </c>
      <c r="C29" s="58">
        <v>9962901.61</v>
      </c>
      <c r="D29" s="58">
        <v>10565370.38</v>
      </c>
      <c r="E29" s="59">
        <v>6.047121547354129</v>
      </c>
      <c r="F29" s="58">
        <v>8077262.09</v>
      </c>
      <c r="G29" s="58">
        <v>9721972.13</v>
      </c>
      <c r="H29" s="60">
        <v>20.36222202119977</v>
      </c>
    </row>
    <row r="30" spans="1:8" ht="13.5" thickBot="1">
      <c r="A30" s="62" t="s">
        <v>24</v>
      </c>
      <c r="B30" s="63"/>
      <c r="C30" s="64">
        <v>1891472710.98</v>
      </c>
      <c r="D30" s="64">
        <v>1933885109.25</v>
      </c>
      <c r="E30" s="65">
        <v>2.242295012970369</v>
      </c>
      <c r="F30" s="64">
        <v>1533357223.8</v>
      </c>
      <c r="G30" s="64">
        <v>1779262833.09</v>
      </c>
      <c r="H30" s="66">
        <v>16.03707247555734</v>
      </c>
    </row>
  </sheetData>
  <sheetProtection/>
  <mergeCells count="3">
    <mergeCell ref="A1:H1"/>
    <mergeCell ref="A2:H2"/>
    <mergeCell ref="A3:H3"/>
  </mergeCells>
  <printOptions/>
  <pageMargins left="0.7875" right="0.7875" top="0.7875" bottom="0.7875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8" width="13.75390625" style="0" customWidth="1"/>
  </cols>
  <sheetData>
    <row r="1" spans="1:8" ht="12.75">
      <c r="A1" s="73" t="s">
        <v>35</v>
      </c>
      <c r="B1" s="74"/>
      <c r="C1" s="74"/>
      <c r="D1" s="74"/>
      <c r="E1" s="74"/>
      <c r="F1" s="74"/>
      <c r="G1" s="74"/>
      <c r="H1" s="75"/>
    </row>
    <row r="2" spans="1:8" ht="12.75">
      <c r="A2" s="76" t="s">
        <v>53</v>
      </c>
      <c r="B2" s="77"/>
      <c r="C2" s="77"/>
      <c r="D2" s="77"/>
      <c r="E2" s="77"/>
      <c r="F2" s="77"/>
      <c r="G2" s="77"/>
      <c r="H2" s="78"/>
    </row>
    <row r="3" spans="1:8" ht="13.5" thickBot="1">
      <c r="A3" s="79"/>
      <c r="B3" s="80"/>
      <c r="C3" s="80"/>
      <c r="D3" s="80"/>
      <c r="E3" s="80"/>
      <c r="F3" s="80"/>
      <c r="G3" s="80"/>
      <c r="H3" s="81"/>
    </row>
    <row r="4" spans="1:8" ht="13.5" thickBot="1">
      <c r="A4" s="49" t="s">
        <v>36</v>
      </c>
      <c r="B4" s="49" t="s">
        <v>37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45</v>
      </c>
      <c r="H4" s="50" t="s">
        <v>46</v>
      </c>
    </row>
    <row r="5" spans="1:8" ht="12.75">
      <c r="A5" s="51">
        <v>1</v>
      </c>
      <c r="B5" s="52" t="s">
        <v>12</v>
      </c>
      <c r="C5" s="53">
        <v>570489282.92</v>
      </c>
      <c r="D5" s="53">
        <v>498589524.72</v>
      </c>
      <c r="E5" s="54">
        <v>-12.603174214244174</v>
      </c>
      <c r="F5" s="53">
        <v>428713749.04</v>
      </c>
      <c r="G5" s="53">
        <v>449175498.03</v>
      </c>
      <c r="H5" s="55">
        <v>4.772823133342248</v>
      </c>
    </row>
    <row r="6" spans="1:8" ht="12.75">
      <c r="A6" s="56">
        <v>2</v>
      </c>
      <c r="B6" s="57" t="s">
        <v>11</v>
      </c>
      <c r="C6" s="58">
        <v>1410640007.82</v>
      </c>
      <c r="D6" s="58">
        <v>1210612475.5</v>
      </c>
      <c r="E6" s="59">
        <v>-14.179913458510372</v>
      </c>
      <c r="F6" s="58">
        <v>1061239562.21</v>
      </c>
      <c r="G6" s="58">
        <v>1090592408.31</v>
      </c>
      <c r="H6" s="60">
        <v>2.765901983419603</v>
      </c>
    </row>
    <row r="7" spans="1:8" ht="12.75">
      <c r="A7" s="51">
        <v>3</v>
      </c>
      <c r="B7" s="52" t="s">
        <v>20</v>
      </c>
      <c r="C7" s="53">
        <v>14636974.99</v>
      </c>
      <c r="D7" s="53">
        <v>12713635.27</v>
      </c>
      <c r="E7" s="54">
        <v>-13.140281522063328</v>
      </c>
      <c r="F7" s="53">
        <v>11180890.07</v>
      </c>
      <c r="G7" s="53">
        <v>11499662.77</v>
      </c>
      <c r="H7" s="55">
        <v>2.851049406659619</v>
      </c>
    </row>
    <row r="8" spans="1:8" ht="12.75">
      <c r="A8" s="56">
        <v>4</v>
      </c>
      <c r="B8" s="57" t="s">
        <v>19</v>
      </c>
      <c r="C8" s="58">
        <v>17798054.24</v>
      </c>
      <c r="D8" s="58">
        <v>16620790.09</v>
      </c>
      <c r="E8" s="59">
        <v>-6.614566593207543</v>
      </c>
      <c r="F8" s="58">
        <v>13403558.79</v>
      </c>
      <c r="G8" s="58">
        <v>14990994</v>
      </c>
      <c r="H8" s="60">
        <v>11.843386035538112</v>
      </c>
    </row>
    <row r="9" spans="1:8" ht="12.75">
      <c r="A9" s="51">
        <v>5</v>
      </c>
      <c r="B9" s="52" t="s">
        <v>2</v>
      </c>
      <c r="C9" s="53">
        <v>101937141.98</v>
      </c>
      <c r="D9" s="53">
        <v>104903077.1</v>
      </c>
      <c r="E9" s="54">
        <v>2.9095725683401095</v>
      </c>
      <c r="F9" s="53">
        <v>76752617.67</v>
      </c>
      <c r="G9" s="53">
        <v>94166931.68</v>
      </c>
      <c r="H9" s="55">
        <v>22.688886110534142</v>
      </c>
    </row>
    <row r="10" spans="1:8" ht="12.75">
      <c r="A10" s="56">
        <v>6</v>
      </c>
      <c r="B10" s="57" t="s">
        <v>21</v>
      </c>
      <c r="C10" s="58">
        <v>4249683.23</v>
      </c>
      <c r="D10" s="58">
        <v>2585417.62</v>
      </c>
      <c r="E10" s="59">
        <v>-39.162109736823844</v>
      </c>
      <c r="F10" s="58">
        <v>3182711</v>
      </c>
      <c r="G10" s="58">
        <v>2329623.21</v>
      </c>
      <c r="H10" s="60">
        <v>-26.803809393941204</v>
      </c>
    </row>
    <row r="11" spans="1:8" ht="12.75">
      <c r="A11" s="51">
        <v>7</v>
      </c>
      <c r="B11" s="52" t="s">
        <v>26</v>
      </c>
      <c r="C11" s="53">
        <v>282722.85</v>
      </c>
      <c r="D11" s="53">
        <v>284555.89</v>
      </c>
      <c r="E11" s="54">
        <v>0.6483522644172685</v>
      </c>
      <c r="F11" s="53">
        <v>211773.01</v>
      </c>
      <c r="G11" s="53">
        <v>256766.25</v>
      </c>
      <c r="H11" s="55">
        <v>21.245974640488885</v>
      </c>
    </row>
    <row r="12" spans="1:8" ht="12.75">
      <c r="A12" s="56">
        <v>8</v>
      </c>
      <c r="B12" s="57" t="s">
        <v>47</v>
      </c>
      <c r="C12" s="58">
        <v>55557374.92</v>
      </c>
      <c r="D12" s="58">
        <v>37700347.18</v>
      </c>
      <c r="E12" s="59">
        <v>-32.14159734097099</v>
      </c>
      <c r="F12" s="58">
        <v>41856525.61</v>
      </c>
      <c r="G12" s="58">
        <v>33914506.68</v>
      </c>
      <c r="H12" s="60">
        <v>-18.97438646484925</v>
      </c>
    </row>
    <row r="13" spans="1:8" ht="12.75">
      <c r="A13" s="51">
        <v>9</v>
      </c>
      <c r="B13" s="52" t="s">
        <v>18</v>
      </c>
      <c r="C13" s="53">
        <v>8152534.29</v>
      </c>
      <c r="D13" s="53">
        <v>7656816.49</v>
      </c>
      <c r="E13" s="54">
        <v>-6.080536215690052</v>
      </c>
      <c r="F13" s="53">
        <v>6173702.2</v>
      </c>
      <c r="G13" s="53">
        <v>6897508.7</v>
      </c>
      <c r="H13" s="55">
        <v>11.724026792222014</v>
      </c>
    </row>
    <row r="14" spans="1:8" ht="12.75">
      <c r="A14" s="56">
        <v>10</v>
      </c>
      <c r="B14" s="57" t="s">
        <v>17</v>
      </c>
      <c r="C14" s="58">
        <v>91510280.27</v>
      </c>
      <c r="D14" s="58">
        <v>68588620.92</v>
      </c>
      <c r="E14" s="59">
        <v>-25.048179595090204</v>
      </c>
      <c r="F14" s="58">
        <v>68658399.37</v>
      </c>
      <c r="G14" s="58">
        <v>61736335.37</v>
      </c>
      <c r="H14" s="60">
        <v>-10.08188956269868</v>
      </c>
    </row>
    <row r="15" spans="1:8" ht="12.75">
      <c r="A15" s="51">
        <v>11</v>
      </c>
      <c r="B15" s="52" t="s">
        <v>14</v>
      </c>
      <c r="C15" s="53">
        <v>213423661.78</v>
      </c>
      <c r="D15" s="53">
        <v>192453612.95</v>
      </c>
      <c r="E15" s="54">
        <v>-9.82555010775526</v>
      </c>
      <c r="F15" s="53">
        <v>160980282.44</v>
      </c>
      <c r="G15" s="53">
        <v>173298969.94</v>
      </c>
      <c r="H15" s="55">
        <v>7.652295867098741</v>
      </c>
    </row>
    <row r="16" spans="1:8" ht="12.75">
      <c r="A16" s="56">
        <v>12</v>
      </c>
      <c r="B16" s="57" t="s">
        <v>16</v>
      </c>
      <c r="C16" s="58">
        <v>202395432.33</v>
      </c>
      <c r="D16" s="58">
        <v>183302285.78</v>
      </c>
      <c r="E16" s="59">
        <v>-9.433585694201428</v>
      </c>
      <c r="F16" s="58">
        <v>152227433.66</v>
      </c>
      <c r="G16" s="58">
        <v>165222717</v>
      </c>
      <c r="H16" s="60">
        <v>8.536755187652295</v>
      </c>
    </row>
    <row r="17" spans="1:8" ht="12.75">
      <c r="A17" s="51">
        <v>13</v>
      </c>
      <c r="B17" s="52" t="s">
        <v>8</v>
      </c>
      <c r="C17" s="53">
        <v>25933380.86</v>
      </c>
      <c r="D17" s="53">
        <v>20990885.1</v>
      </c>
      <c r="E17" s="54">
        <v>-19.058432013480243</v>
      </c>
      <c r="F17" s="53">
        <v>19588919.78</v>
      </c>
      <c r="G17" s="53">
        <v>18939120.55</v>
      </c>
      <c r="H17" s="55">
        <v>-3.317177451833949</v>
      </c>
    </row>
    <row r="18" spans="1:8" ht="12.75">
      <c r="A18" s="56">
        <v>14</v>
      </c>
      <c r="B18" s="57" t="s">
        <v>23</v>
      </c>
      <c r="C18" s="58">
        <v>860613.95</v>
      </c>
      <c r="D18" s="58">
        <v>551533.96</v>
      </c>
      <c r="E18" s="59">
        <v>-35.913894958360835</v>
      </c>
      <c r="F18" s="58">
        <v>650348.69</v>
      </c>
      <c r="G18" s="58">
        <v>497853.08</v>
      </c>
      <c r="H18" s="60">
        <v>-23.448284334977277</v>
      </c>
    </row>
    <row r="19" spans="1:8" ht="12.75">
      <c r="A19" s="51">
        <v>15</v>
      </c>
      <c r="B19" s="52" t="s">
        <v>22</v>
      </c>
      <c r="C19" s="53">
        <v>964676.14</v>
      </c>
      <c r="D19" s="53">
        <v>791100.96</v>
      </c>
      <c r="E19" s="54">
        <v>-17.99310388251129</v>
      </c>
      <c r="F19" s="53">
        <v>710252.32</v>
      </c>
      <c r="G19" s="53">
        <v>716479.53</v>
      </c>
      <c r="H19" s="55">
        <v>0.8767602476821307</v>
      </c>
    </row>
    <row r="20" spans="1:8" ht="12.75">
      <c r="A20" s="56">
        <v>16</v>
      </c>
      <c r="B20" s="57" t="s">
        <v>10</v>
      </c>
      <c r="C20" s="58">
        <v>19521697640.17</v>
      </c>
      <c r="D20" s="58">
        <v>18676824586.99</v>
      </c>
      <c r="E20" s="59">
        <v>-4.327866708894684</v>
      </c>
      <c r="F20" s="58">
        <v>14686483989.7</v>
      </c>
      <c r="G20" s="58">
        <v>16829384451.51</v>
      </c>
      <c r="H20" s="60">
        <v>14.590969923862438</v>
      </c>
    </row>
    <row r="21" spans="1:8" ht="12.75">
      <c r="A21" s="51">
        <v>18</v>
      </c>
      <c r="B21" s="52" t="s">
        <v>6</v>
      </c>
      <c r="C21" s="53">
        <v>3600.52</v>
      </c>
      <c r="D21" s="53">
        <v>643.06</v>
      </c>
      <c r="E21" s="54">
        <v>-82.13980202859587</v>
      </c>
      <c r="F21" s="53">
        <v>2635.46</v>
      </c>
      <c r="G21" s="53">
        <v>585.3</v>
      </c>
      <c r="H21" s="55">
        <v>-77.79135331213526</v>
      </c>
    </row>
    <row r="22" spans="1:8" ht="12.75">
      <c r="A22" s="56">
        <v>19</v>
      </c>
      <c r="B22" s="57" t="s">
        <v>15</v>
      </c>
      <c r="C22" s="58">
        <v>186678393.28</v>
      </c>
      <c r="D22" s="58">
        <v>165208741.96</v>
      </c>
      <c r="E22" s="59">
        <v>-11.500876423227801</v>
      </c>
      <c r="F22" s="58">
        <v>140964889.92</v>
      </c>
      <c r="G22" s="58">
        <v>148821730.77</v>
      </c>
      <c r="H22" s="60">
        <v>5.573615426124134</v>
      </c>
    </row>
    <row r="23" spans="1:8" ht="12.75">
      <c r="A23" s="51">
        <v>21</v>
      </c>
      <c r="B23" s="52" t="s">
        <v>25</v>
      </c>
      <c r="C23" s="53">
        <v>1409276.24</v>
      </c>
      <c r="D23" s="53">
        <v>1772107.16</v>
      </c>
      <c r="E23" s="54">
        <v>25.745904862484586</v>
      </c>
      <c r="F23" s="53">
        <v>1072724.6</v>
      </c>
      <c r="G23" s="53">
        <v>1614987.88</v>
      </c>
      <c r="H23" s="55">
        <v>50.55009272650219</v>
      </c>
    </row>
    <row r="24" spans="1:8" ht="12.75">
      <c r="A24" s="56">
        <v>22</v>
      </c>
      <c r="B24" s="57" t="s">
        <v>13</v>
      </c>
      <c r="C24" s="58">
        <v>780924327.63</v>
      </c>
      <c r="D24" s="58">
        <v>671667698.32</v>
      </c>
      <c r="E24" s="59">
        <v>-13.990680715707638</v>
      </c>
      <c r="F24" s="58">
        <v>588901035.03</v>
      </c>
      <c r="G24" s="58">
        <v>605812512.83</v>
      </c>
      <c r="H24" s="60">
        <v>2.8717011507949826</v>
      </c>
    </row>
    <row r="25" spans="1:8" ht="12.75">
      <c r="A25" s="51">
        <v>23</v>
      </c>
      <c r="B25" s="52" t="s">
        <v>48</v>
      </c>
      <c r="C25" s="53">
        <v>16104.58</v>
      </c>
      <c r="D25" s="53">
        <v>21863.56</v>
      </c>
      <c r="E25" s="54">
        <v>35.75988942276049</v>
      </c>
      <c r="F25" s="53">
        <v>12014.1</v>
      </c>
      <c r="G25" s="53">
        <v>19471.97</v>
      </c>
      <c r="H25" s="55">
        <v>62.07597739322963</v>
      </c>
    </row>
    <row r="26" spans="1:8" ht="12.75">
      <c r="A26" s="56">
        <v>24</v>
      </c>
      <c r="B26" s="57" t="s">
        <v>27</v>
      </c>
      <c r="C26" s="58">
        <v>59833776.9</v>
      </c>
      <c r="D26" s="58">
        <v>52458042.07</v>
      </c>
      <c r="E26" s="59">
        <v>-12.327042035683355</v>
      </c>
      <c r="F26" s="58">
        <v>45094687.26</v>
      </c>
      <c r="G26" s="58">
        <v>47193838.49</v>
      </c>
      <c r="H26" s="60">
        <v>4.654985670256546</v>
      </c>
    </row>
    <row r="27" spans="1:8" ht="12.75">
      <c r="A27" s="51">
        <v>25</v>
      </c>
      <c r="B27" s="52" t="s">
        <v>9</v>
      </c>
      <c r="C27" s="53">
        <v>18159554.49</v>
      </c>
      <c r="D27" s="53">
        <v>8348989.42</v>
      </c>
      <c r="E27" s="54">
        <v>-54.024260757071026</v>
      </c>
      <c r="F27" s="53">
        <v>13416940.11</v>
      </c>
      <c r="G27" s="53">
        <v>7518037.14</v>
      </c>
      <c r="H27" s="55">
        <v>-43.9660825913905</v>
      </c>
    </row>
    <row r="28" spans="1:8" ht="12.75">
      <c r="A28" s="56">
        <v>26</v>
      </c>
      <c r="B28" s="57" t="s">
        <v>29</v>
      </c>
      <c r="C28" s="58">
        <v>68217731.55</v>
      </c>
      <c r="D28" s="58">
        <v>117795493.47</v>
      </c>
      <c r="E28" s="59">
        <v>72.67577035108843</v>
      </c>
      <c r="F28" s="58">
        <v>51440990.76</v>
      </c>
      <c r="G28" s="58">
        <v>106874657.61</v>
      </c>
      <c r="H28" s="60">
        <v>107.76166250107427</v>
      </c>
    </row>
    <row r="29" spans="1:8" ht="12.75">
      <c r="A29" s="51">
        <v>27</v>
      </c>
      <c r="B29" s="52" t="s">
        <v>28</v>
      </c>
      <c r="C29" s="53">
        <v>121462857.59</v>
      </c>
      <c r="D29" s="53">
        <v>122676586.11</v>
      </c>
      <c r="E29" s="54">
        <v>0.9992589867241207</v>
      </c>
      <c r="F29" s="53">
        <v>91318361.54</v>
      </c>
      <c r="G29" s="53">
        <v>110532227.42</v>
      </c>
      <c r="H29" s="55">
        <v>21.040528493914977</v>
      </c>
    </row>
    <row r="30" spans="1:8" ht="13.5" thickBot="1">
      <c r="A30" s="62" t="s">
        <v>24</v>
      </c>
      <c r="B30" s="63"/>
      <c r="C30" s="64">
        <v>23477235085.52</v>
      </c>
      <c r="D30" s="64">
        <v>22175119431.65</v>
      </c>
      <c r="E30" s="65">
        <v>-5.546290477250883</v>
      </c>
      <c r="F30" s="64">
        <v>17664238994.34</v>
      </c>
      <c r="G30" s="64">
        <v>19982007876.02</v>
      </c>
      <c r="H30" s="66">
        <v>13.121249562025644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8" width="13.75390625" style="0" customWidth="1"/>
  </cols>
  <sheetData>
    <row r="1" spans="1:8" ht="12.75">
      <c r="A1" s="82" t="s">
        <v>35</v>
      </c>
      <c r="B1" s="83"/>
      <c r="C1" s="83"/>
      <c r="D1" s="83"/>
      <c r="E1" s="83"/>
      <c r="F1" s="83"/>
      <c r="G1" s="83"/>
      <c r="H1" s="84"/>
    </row>
    <row r="2" spans="1:8" ht="12.75">
      <c r="A2" s="76" t="s">
        <v>49</v>
      </c>
      <c r="B2" s="77"/>
      <c r="C2" s="77"/>
      <c r="D2" s="77"/>
      <c r="E2" s="77"/>
      <c r="F2" s="77"/>
      <c r="G2" s="77"/>
      <c r="H2" s="78"/>
    </row>
    <row r="3" spans="1:8" ht="13.5" thickBot="1">
      <c r="A3" s="85"/>
      <c r="B3" s="86"/>
      <c r="C3" s="86"/>
      <c r="D3" s="86"/>
      <c r="E3" s="86"/>
      <c r="F3" s="86"/>
      <c r="G3" s="86"/>
      <c r="H3" s="87"/>
    </row>
    <row r="4" spans="1:8" ht="13.5" thickBot="1">
      <c r="A4" s="32" t="s">
        <v>36</v>
      </c>
      <c r="B4" s="32" t="s">
        <v>37</v>
      </c>
      <c r="C4" s="33" t="s">
        <v>41</v>
      </c>
      <c r="D4" s="33" t="s">
        <v>42</v>
      </c>
      <c r="E4" s="33" t="s">
        <v>43</v>
      </c>
      <c r="F4" s="33" t="s">
        <v>44</v>
      </c>
      <c r="G4" s="33" t="s">
        <v>45</v>
      </c>
      <c r="H4" s="33" t="s">
        <v>46</v>
      </c>
    </row>
    <row r="5" spans="1:8" ht="12.75">
      <c r="A5" s="34">
        <v>1</v>
      </c>
      <c r="B5" s="35" t="s">
        <v>12</v>
      </c>
      <c r="C5" s="36">
        <v>569874801.9</v>
      </c>
      <c r="D5" s="36">
        <v>499859763.46</v>
      </c>
      <c r="E5" s="37">
        <v>-12.286038653852613</v>
      </c>
      <c r="F5" s="36">
        <v>428038546.5</v>
      </c>
      <c r="G5" s="36">
        <v>450114865.17</v>
      </c>
      <c r="H5" s="38">
        <v>5.1575538816572495</v>
      </c>
    </row>
    <row r="6" spans="1:8" ht="12.75">
      <c r="A6" s="39">
        <v>2</v>
      </c>
      <c r="B6" s="40" t="s">
        <v>11</v>
      </c>
      <c r="C6" s="41">
        <v>1409337997.52</v>
      </c>
      <c r="D6" s="41">
        <v>1211342573.88</v>
      </c>
      <c r="E6" s="42">
        <v>-14.04882462464013</v>
      </c>
      <c r="F6" s="41">
        <v>1059928559.38</v>
      </c>
      <c r="G6" s="41">
        <v>1090904800.93</v>
      </c>
      <c r="H6" s="43">
        <v>2.92248390477557</v>
      </c>
    </row>
    <row r="7" spans="1:8" ht="12.75">
      <c r="A7" s="34">
        <v>3</v>
      </c>
      <c r="B7" s="35" t="s">
        <v>20</v>
      </c>
      <c r="C7" s="36">
        <v>14902962.71</v>
      </c>
      <c r="D7" s="36">
        <v>12713633.23</v>
      </c>
      <c r="E7" s="37">
        <v>-14.690565376849154</v>
      </c>
      <c r="F7" s="36">
        <v>11374214.66</v>
      </c>
      <c r="G7" s="36">
        <v>11499660.9</v>
      </c>
      <c r="H7" s="38">
        <v>1.1029002331137667</v>
      </c>
    </row>
    <row r="8" spans="1:8" ht="12.75">
      <c r="A8" s="39">
        <v>4</v>
      </c>
      <c r="B8" s="40" t="s">
        <v>19</v>
      </c>
      <c r="C8" s="41">
        <v>17716776.87</v>
      </c>
      <c r="D8" s="41">
        <v>16657850.86</v>
      </c>
      <c r="E8" s="42">
        <v>-5.9769675814628105</v>
      </c>
      <c r="F8" s="41">
        <v>13336696.17</v>
      </c>
      <c r="G8" s="41">
        <v>15017309.36</v>
      </c>
      <c r="H8" s="43">
        <v>12.601420686034864</v>
      </c>
    </row>
    <row r="9" spans="1:8" ht="12.75">
      <c r="A9" s="34">
        <v>5</v>
      </c>
      <c r="B9" s="35" t="s">
        <v>2</v>
      </c>
      <c r="C9" s="36">
        <v>102221024.75</v>
      </c>
      <c r="D9" s="36">
        <v>104886772.89</v>
      </c>
      <c r="E9" s="37">
        <v>2.6078276426200673</v>
      </c>
      <c r="F9" s="36">
        <v>76954282.63</v>
      </c>
      <c r="G9" s="36">
        <v>94147462.1</v>
      </c>
      <c r="H9" s="38">
        <v>22.342069709967486</v>
      </c>
    </row>
    <row r="10" spans="1:8" ht="12.75">
      <c r="A10" s="39">
        <v>6</v>
      </c>
      <c r="B10" s="40" t="s">
        <v>21</v>
      </c>
      <c r="C10" s="41">
        <v>4241442</v>
      </c>
      <c r="D10" s="41">
        <v>2593658.85</v>
      </c>
      <c r="E10" s="42">
        <v>-38.84959761326454</v>
      </c>
      <c r="F10" s="41">
        <v>3175944.24</v>
      </c>
      <c r="G10" s="41">
        <v>2336389.97</v>
      </c>
      <c r="H10" s="43">
        <v>-26.43479250756619</v>
      </c>
    </row>
    <row r="11" spans="1:8" ht="12.75">
      <c r="A11" s="34">
        <v>7</v>
      </c>
      <c r="B11" s="35" t="s">
        <v>26</v>
      </c>
      <c r="C11" s="36">
        <v>282722.85</v>
      </c>
      <c r="D11" s="36">
        <v>284555.89</v>
      </c>
      <c r="E11" s="37">
        <v>0.6483522644172685</v>
      </c>
      <c r="F11" s="36">
        <v>211773.01</v>
      </c>
      <c r="G11" s="36">
        <v>256766.25</v>
      </c>
      <c r="H11" s="38">
        <v>21.245974640488885</v>
      </c>
    </row>
    <row r="12" spans="1:8" ht="12.75">
      <c r="A12" s="39">
        <v>8</v>
      </c>
      <c r="B12" s="40" t="s">
        <v>47</v>
      </c>
      <c r="C12" s="41">
        <v>55630060.62</v>
      </c>
      <c r="D12" s="41">
        <v>37821258.63</v>
      </c>
      <c r="E12" s="42">
        <v>-32.012911349583206</v>
      </c>
      <c r="F12" s="41">
        <v>41897159.47</v>
      </c>
      <c r="G12" s="41">
        <v>34013250.22</v>
      </c>
      <c r="H12" s="43">
        <v>-18.817288211734706</v>
      </c>
    </row>
    <row r="13" spans="1:8" ht="12.75">
      <c r="A13" s="34">
        <v>9</v>
      </c>
      <c r="B13" s="35" t="s">
        <v>18</v>
      </c>
      <c r="C13" s="36">
        <v>8150813.29</v>
      </c>
      <c r="D13" s="36">
        <v>7658537.49</v>
      </c>
      <c r="E13" s="37">
        <v>-6.039591173115927</v>
      </c>
      <c r="F13" s="36">
        <v>6172287.36</v>
      </c>
      <c r="G13" s="36">
        <v>6898923.54</v>
      </c>
      <c r="H13" s="38">
        <v>11.772559144103097</v>
      </c>
    </row>
    <row r="14" spans="1:8" ht="12.75">
      <c r="A14" s="39">
        <v>10</v>
      </c>
      <c r="B14" s="40" t="s">
        <v>17</v>
      </c>
      <c r="C14" s="41">
        <v>91474170.05</v>
      </c>
      <c r="D14" s="41">
        <v>68674981.76</v>
      </c>
      <c r="E14" s="42">
        <v>-24.924181632408253</v>
      </c>
      <c r="F14" s="41">
        <v>68623708.56</v>
      </c>
      <c r="G14" s="41">
        <v>61807121.53</v>
      </c>
      <c r="H14" s="43">
        <v>-9.933282786720905</v>
      </c>
    </row>
    <row r="15" spans="1:8" ht="12.75">
      <c r="A15" s="34">
        <v>11</v>
      </c>
      <c r="B15" s="35" t="s">
        <v>14</v>
      </c>
      <c r="C15" s="36">
        <v>213444896.79</v>
      </c>
      <c r="D15" s="36">
        <v>192561383.03</v>
      </c>
      <c r="E15" s="37">
        <v>-9.784030480028976</v>
      </c>
      <c r="F15" s="36">
        <v>160970200.28</v>
      </c>
      <c r="G15" s="36">
        <v>173372697.03</v>
      </c>
      <c r="H15" s="38">
        <v>7.7048402303199275</v>
      </c>
    </row>
    <row r="16" spans="1:8" ht="12.75">
      <c r="A16" s="39">
        <v>12</v>
      </c>
      <c r="B16" s="40" t="s">
        <v>16</v>
      </c>
      <c r="C16" s="41">
        <v>202549175.67</v>
      </c>
      <c r="D16" s="41">
        <v>183521495.93</v>
      </c>
      <c r="E16" s="42">
        <v>-9.394103766188872</v>
      </c>
      <c r="F16" s="41">
        <v>152310102.56</v>
      </c>
      <c r="G16" s="41">
        <v>165394944.71</v>
      </c>
      <c r="H16" s="43">
        <v>8.590922026886203</v>
      </c>
    </row>
    <row r="17" spans="1:8" ht="12.75">
      <c r="A17" s="34">
        <v>13</v>
      </c>
      <c r="B17" s="35" t="s">
        <v>8</v>
      </c>
      <c r="C17" s="36">
        <v>25805198.76</v>
      </c>
      <c r="D17" s="36">
        <v>20937746.09</v>
      </c>
      <c r="E17" s="37">
        <v>-18.86229482388223</v>
      </c>
      <c r="F17" s="36">
        <v>19482694.47</v>
      </c>
      <c r="G17" s="36">
        <v>18877759.13</v>
      </c>
      <c r="H17" s="38">
        <v>-3.1049880750914425</v>
      </c>
    </row>
    <row r="18" spans="1:8" ht="12.75">
      <c r="A18" s="39">
        <v>14</v>
      </c>
      <c r="B18" s="40" t="s">
        <v>23</v>
      </c>
      <c r="C18" s="41">
        <v>860613.95</v>
      </c>
      <c r="D18" s="41">
        <v>551533.96</v>
      </c>
      <c r="E18" s="42">
        <v>-35.913894958360835</v>
      </c>
      <c r="F18" s="41">
        <v>650348.69</v>
      </c>
      <c r="G18" s="41">
        <v>497853.08</v>
      </c>
      <c r="H18" s="43">
        <v>-23.448284334977277</v>
      </c>
    </row>
    <row r="19" spans="1:8" ht="12.75">
      <c r="A19" s="34">
        <v>15</v>
      </c>
      <c r="B19" s="35" t="s">
        <v>22</v>
      </c>
      <c r="C19" s="36">
        <v>964676.14</v>
      </c>
      <c r="D19" s="36">
        <v>791100.96</v>
      </c>
      <c r="E19" s="37">
        <v>-17.99310388251129</v>
      </c>
      <c r="F19" s="36">
        <v>710252.32</v>
      </c>
      <c r="G19" s="36">
        <v>716479.53</v>
      </c>
      <c r="H19" s="38">
        <v>0.8767602476821307</v>
      </c>
    </row>
    <row r="20" spans="1:8" ht="12.75">
      <c r="A20" s="39">
        <v>16</v>
      </c>
      <c r="B20" s="40" t="s">
        <v>10</v>
      </c>
      <c r="C20" s="41">
        <v>19495766206.92</v>
      </c>
      <c r="D20" s="41">
        <v>18675116629.86</v>
      </c>
      <c r="E20" s="42">
        <v>-4.209373298540629</v>
      </c>
      <c r="F20" s="41">
        <v>14663095491.8</v>
      </c>
      <c r="G20" s="41">
        <v>16823394751.04</v>
      </c>
      <c r="H20" s="43">
        <v>14.732900433255036</v>
      </c>
    </row>
    <row r="21" spans="1:8" ht="12.75">
      <c r="A21" s="34">
        <v>18</v>
      </c>
      <c r="B21" s="35" t="s">
        <v>6</v>
      </c>
      <c r="C21" s="36">
        <v>3600.52</v>
      </c>
      <c r="D21" s="36">
        <v>643.06</v>
      </c>
      <c r="E21" s="37">
        <v>-82.13980202859587</v>
      </c>
      <c r="F21" s="36">
        <v>2635.46</v>
      </c>
      <c r="G21" s="36">
        <v>585.3</v>
      </c>
      <c r="H21" s="38">
        <v>-77.79135331213526</v>
      </c>
    </row>
    <row r="22" spans="1:8" ht="12.75">
      <c r="A22" s="39">
        <v>19</v>
      </c>
      <c r="B22" s="40" t="s">
        <v>15</v>
      </c>
      <c r="C22" s="41">
        <v>186708373.31</v>
      </c>
      <c r="D22" s="41">
        <v>165126003.53</v>
      </c>
      <c r="E22" s="42">
        <v>-11.559401111682257</v>
      </c>
      <c r="F22" s="41">
        <v>140981408.4</v>
      </c>
      <c r="G22" s="41">
        <v>148740778.7</v>
      </c>
      <c r="H22" s="43">
        <v>5.503825212175978</v>
      </c>
    </row>
    <row r="23" spans="1:8" ht="12.75">
      <c r="A23" s="34">
        <v>21</v>
      </c>
      <c r="B23" s="35" t="s">
        <v>25</v>
      </c>
      <c r="C23" s="36">
        <v>1409276.24</v>
      </c>
      <c r="D23" s="36">
        <v>1772107.16</v>
      </c>
      <c r="E23" s="37">
        <v>25.745904862484586</v>
      </c>
      <c r="F23" s="36">
        <v>1072724.6</v>
      </c>
      <c r="G23" s="36">
        <v>1614987.88</v>
      </c>
      <c r="H23" s="38">
        <v>50.55009272650219</v>
      </c>
    </row>
    <row r="24" spans="1:8" ht="12.75">
      <c r="A24" s="39">
        <v>22</v>
      </c>
      <c r="B24" s="40" t="s">
        <v>13</v>
      </c>
      <c r="C24" s="41">
        <v>782202521.05</v>
      </c>
      <c r="D24" s="41">
        <v>671231580.81</v>
      </c>
      <c r="E24" s="42">
        <v>-14.186983198550253</v>
      </c>
      <c r="F24" s="41">
        <v>589761457.44</v>
      </c>
      <c r="G24" s="41">
        <v>605346555.51</v>
      </c>
      <c r="H24" s="43">
        <v>2.6426104780822333</v>
      </c>
    </row>
    <row r="25" spans="1:8" ht="12.75">
      <c r="A25" s="34">
        <v>23</v>
      </c>
      <c r="B25" s="35" t="s">
        <v>48</v>
      </c>
      <c r="C25" s="36">
        <v>16104.58</v>
      </c>
      <c r="D25" s="36">
        <v>21863.56</v>
      </c>
      <c r="E25" s="37">
        <v>35.75988942276049</v>
      </c>
      <c r="F25" s="36">
        <v>12014.1</v>
      </c>
      <c r="G25" s="36">
        <v>19471.97</v>
      </c>
      <c r="H25" s="38">
        <v>62.07597739322963</v>
      </c>
    </row>
    <row r="26" spans="1:8" ht="12.75">
      <c r="A26" s="39">
        <v>24</v>
      </c>
      <c r="B26" s="40" t="s">
        <v>27</v>
      </c>
      <c r="C26" s="41">
        <v>59864503.97</v>
      </c>
      <c r="D26" s="41">
        <v>52369577.8</v>
      </c>
      <c r="E26" s="42">
        <v>-12.519816707670287</v>
      </c>
      <c r="F26" s="41">
        <v>45116848.16</v>
      </c>
      <c r="G26" s="41">
        <v>47112723.18</v>
      </c>
      <c r="H26" s="43">
        <v>4.423790892754605</v>
      </c>
    </row>
    <row r="27" spans="1:8" ht="12.75">
      <c r="A27" s="34">
        <v>25</v>
      </c>
      <c r="B27" s="35" t="s">
        <v>9</v>
      </c>
      <c r="C27" s="36">
        <v>18159554.49</v>
      </c>
      <c r="D27" s="36">
        <v>8348989.42</v>
      </c>
      <c r="E27" s="37">
        <v>-54.024260757071026</v>
      </c>
      <c r="F27" s="36">
        <v>13416940.11</v>
      </c>
      <c r="G27" s="36">
        <v>7518037.14</v>
      </c>
      <c r="H27" s="38">
        <v>-43.9660825913905</v>
      </c>
    </row>
    <row r="28" spans="1:8" ht="12.75">
      <c r="A28" s="39">
        <v>26</v>
      </c>
      <c r="B28" s="40" t="s">
        <v>29</v>
      </c>
      <c r="C28" s="41">
        <v>68213051.55</v>
      </c>
      <c r="D28" s="41">
        <v>117800173.47</v>
      </c>
      <c r="E28" s="42">
        <v>72.69447824607694</v>
      </c>
      <c r="F28" s="41">
        <v>51437143.33</v>
      </c>
      <c r="G28" s="41">
        <v>106878505.04</v>
      </c>
      <c r="H28" s="43">
        <v>107.78468266464675</v>
      </c>
    </row>
    <row r="29" spans="1:8" ht="12.75">
      <c r="A29" s="34">
        <v>27</v>
      </c>
      <c r="B29" s="35" t="s">
        <v>28</v>
      </c>
      <c r="C29" s="36">
        <v>121694563.16</v>
      </c>
      <c r="D29" s="36">
        <v>122593102.53</v>
      </c>
      <c r="E29" s="37">
        <v>0.7383562146639492</v>
      </c>
      <c r="F29" s="36">
        <v>91476317.5</v>
      </c>
      <c r="G29" s="36">
        <v>110445643.91</v>
      </c>
      <c r="H29" s="38">
        <v>20.736871496822108</v>
      </c>
    </row>
    <row r="30" spans="1:8" ht="13.5" thickBot="1">
      <c r="A30" s="44" t="s">
        <v>24</v>
      </c>
      <c r="B30" s="45"/>
      <c r="C30" s="46">
        <v>23451495089.66</v>
      </c>
      <c r="D30" s="46">
        <v>22175237518.11</v>
      </c>
      <c r="E30" s="47">
        <v>-5.442116021475808</v>
      </c>
      <c r="F30" s="46">
        <v>17640209751.2</v>
      </c>
      <c r="G30" s="46">
        <v>19976928323.12</v>
      </c>
      <c r="H30" s="48">
        <v>13.246546412301246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HULYA TATLISU</cp:lastModifiedBy>
  <cp:lastPrinted>2015-12-01T06:57:45Z</cp:lastPrinted>
  <dcterms:created xsi:type="dcterms:W3CDTF">2004-09-20T07:08:17Z</dcterms:created>
  <dcterms:modified xsi:type="dcterms:W3CDTF">2016-09-23T06:32:31Z</dcterms:modified>
  <cp:category/>
  <cp:version/>
  <cp:contentType/>
  <cp:contentStatus/>
  <cp:revision>1</cp:revision>
</cp:coreProperties>
</file>