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485" tabRatio="447" activeTab="0"/>
  </bookViews>
  <sheets>
    <sheet name="gunluk" sheetId="1" r:id="rId1"/>
    <sheet name="sayfa1" sheetId="2" r:id="rId2"/>
    <sheet name="Sayfa2" sheetId="3" r:id="rId3"/>
  </sheets>
  <definedNames/>
  <calcPr fullCalcOnLoad="1"/>
</workbook>
</file>

<file path=xl/sharedStrings.xml><?xml version="1.0" encoding="utf-8"?>
<sst xmlns="http://schemas.openxmlformats.org/spreadsheetml/2006/main" count="93" uniqueCount="51">
  <si>
    <t>HAZIR GİYİM VE KONFEK.</t>
  </si>
  <si>
    <t xml:space="preserve">TEKSTİL </t>
  </si>
  <si>
    <t>YAŞ MEYVE SEBZE</t>
  </si>
  <si>
    <t>MEYVE-SEBZE MAM.</t>
  </si>
  <si>
    <t>DİĞER SEKTÖRLER</t>
  </si>
  <si>
    <t>TOPLAM</t>
  </si>
  <si>
    <t>FINDIK</t>
  </si>
  <si>
    <t>ULUDAĞ İHRACATÇI BİRLİKLERİ KARŞILAŞTIRMALI İHRACAT RAKAMLARI</t>
  </si>
  <si>
    <t>ÇİMENTO</t>
  </si>
  <si>
    <t>GEMİ</t>
  </si>
  <si>
    <t>OTOMOTİV</t>
  </si>
  <si>
    <t>TEKSTİL</t>
  </si>
  <si>
    <t>HAZIR GİYİM</t>
  </si>
  <si>
    <t>MAKİNA</t>
  </si>
  <si>
    <t>DEMİR</t>
  </si>
  <si>
    <t>MEYVE SEBZE MAMULLERİ</t>
  </si>
  <si>
    <t>KİMYA</t>
  </si>
  <si>
    <t>ELEKTRİK</t>
  </si>
  <si>
    <t>MADEN</t>
  </si>
  <si>
    <t>HALI</t>
  </si>
  <si>
    <t>DERİ</t>
  </si>
  <si>
    <t>HUBUBAT</t>
  </si>
  <si>
    <t>KURU MEYVE</t>
  </si>
  <si>
    <t>ZEYTİN</t>
  </si>
  <si>
    <t>Toplam</t>
  </si>
  <si>
    <t>SÜS BİTKİLERİ</t>
  </si>
  <si>
    <t>SU ÜRN.HAYV.MAM.</t>
  </si>
  <si>
    <t>ÇELİK</t>
  </si>
  <si>
    <t>İKLİMLENDİRME</t>
  </si>
  <si>
    <t>SAVUNMA VE HAVACILIK</t>
  </si>
  <si>
    <t>Değişim%</t>
  </si>
  <si>
    <t>Payı%</t>
  </si>
  <si>
    <t>UIB BİRLİKLER BAZINDA İHRACAT</t>
  </si>
  <si>
    <t>BIRLIK</t>
  </si>
  <si>
    <t>BIRLIKAD</t>
  </si>
  <si>
    <t>2015 $</t>
  </si>
  <si>
    <t>FOBUSD%</t>
  </si>
  <si>
    <t>FOBEUR%</t>
  </si>
  <si>
    <t>MOBİLYA</t>
  </si>
  <si>
    <t>MÜCEVHER</t>
  </si>
  <si>
    <t>2016 $</t>
  </si>
  <si>
    <t xml:space="preserve"> 2015- 2016</t>
  </si>
  <si>
    <t>OTOMOTİV ENDÜSTRİSİ</t>
  </si>
  <si>
    <t>FOBUSD2015</t>
  </si>
  <si>
    <t>FOBUSD2016</t>
  </si>
  <si>
    <t>FOBEUR2015</t>
  </si>
  <si>
    <t>FOBEUR2016</t>
  </si>
  <si>
    <t xml:space="preserve">GSEK:4 GBTARIHI:01/12/2016 - 31/12/2016 GBDURUM:ONAY,ÖNONAY,GÜMRÜKONAY,ASKIDA GTIPGRUPSINIF:MALGRUBU
ULKEGRUPSINIF:GENEL BEYANKAYITKODU:DH YIL:2016
</t>
  </si>
  <si>
    <t xml:space="preserve">GSEK:4 GBTARIHI:01/01/2016 - 31/12/2016 GBDURUM:ONAY,ÖNONAY,GÜMRÜKONAY,ASKIDA GTIPGRUPSINIF:MALGRUBU
ULKEGRUPSINIF:GENEL BEYANKAYITKODU:DH YIL:2016
</t>
  </si>
  <si>
    <t>01-31 Aralık</t>
  </si>
  <si>
    <t>01 Ocak-31 Aralık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</si>
</sst>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0.0"/>
    <numFmt numFmtId="174" formatCode="#,##0\ _T_L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-41F]dd\ mmmm\ yyyy\ dddd"/>
    <numFmt numFmtId="179" formatCode="00000"/>
    <numFmt numFmtId="180" formatCode="#,##0.0"/>
    <numFmt numFmtId="181" formatCode="[$€-2]\ #,##0.00_);[Red]\([$€-2]\ #,##0.00\)"/>
    <numFmt numFmtId="182" formatCode="[$¥€-2]\ #,##0.00_);[Red]\([$€-2]\ #,##0.00\)"/>
    <numFmt numFmtId="183" formatCode="###0"/>
  </numFmts>
  <fonts count="95">
    <font>
      <sz val="10"/>
      <name val="Arial Tur"/>
      <family val="0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b/>
      <sz val="11"/>
      <name val="Verdana"/>
      <family val="2"/>
    </font>
    <font>
      <b/>
      <sz val="11"/>
      <name val="Arial"/>
      <family val="2"/>
    </font>
    <font>
      <b/>
      <sz val="12"/>
      <name val="Times New Roman Tur"/>
      <family val="1"/>
    </font>
    <font>
      <sz val="12"/>
      <name val="Arial Tur"/>
      <family val="0"/>
    </font>
    <font>
      <b/>
      <sz val="10"/>
      <name val="Times New Roman Tur"/>
      <family val="1"/>
    </font>
    <font>
      <b/>
      <sz val="10"/>
      <name val="Arial Tur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8"/>
      <name val="Arial Tur"/>
      <family val="0"/>
    </font>
    <font>
      <sz val="10"/>
      <color indexed="12"/>
      <name val="Arial"/>
      <family val="2"/>
    </font>
    <font>
      <sz val="10"/>
      <color indexed="8"/>
      <name val="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0"/>
      <name val="Calibri"/>
      <family val="2"/>
    </font>
    <font>
      <sz val="10"/>
      <color theme="0"/>
      <name val="Verdana"/>
      <family val="2"/>
    </font>
    <font>
      <i/>
      <sz val="11"/>
      <color rgb="FF7F7F7F"/>
      <name val="Calibri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sz val="10"/>
      <color rgb="FFFA7D00"/>
      <name val="Verdan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rgb="FF3F3F3F"/>
      <name val="Calibri"/>
      <family val="2"/>
    </font>
    <font>
      <b/>
      <sz val="10"/>
      <color rgb="FF3F3F3F"/>
      <name val="Verdana"/>
      <family val="2"/>
    </font>
    <font>
      <sz val="11"/>
      <color rgb="FF3F3F76"/>
      <name val="Calibri"/>
      <family val="2"/>
    </font>
    <font>
      <sz val="10"/>
      <color rgb="FF3F3F76"/>
      <name val="Verdana"/>
      <family val="2"/>
    </font>
    <font>
      <b/>
      <sz val="11"/>
      <color rgb="FFFA7D00"/>
      <name val="Calibri"/>
      <family val="2"/>
    </font>
    <font>
      <b/>
      <sz val="10"/>
      <color rgb="FFFA7D00"/>
      <name val="Verdana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rgb="FF006100"/>
      <name val="Calibri"/>
      <family val="2"/>
    </font>
    <font>
      <sz val="10"/>
      <color rgb="FF006100"/>
      <name val="Verdana"/>
      <family val="2"/>
    </font>
    <font>
      <sz val="11"/>
      <color rgb="FF9C0006"/>
      <name val="Calibri"/>
      <family val="2"/>
    </font>
    <font>
      <sz val="10"/>
      <color rgb="FF9C0006"/>
      <name val="Verdana"/>
      <family val="2"/>
    </font>
    <font>
      <sz val="11"/>
      <color rgb="FF9C6500"/>
      <name val="Calibri"/>
      <family val="2"/>
    </font>
    <font>
      <sz val="10"/>
      <color rgb="FF9C65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60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4" borderId="0" applyNumberFormat="0" applyBorder="0" applyAlignment="0" applyProtection="0"/>
    <xf numFmtId="0" fontId="59" fillId="5" borderId="0" applyNumberFormat="0" applyBorder="0" applyAlignment="0" applyProtection="0"/>
    <xf numFmtId="0" fontId="60" fillId="5" borderId="0" applyNumberFormat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60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14" borderId="0" applyNumberFormat="0" applyBorder="0" applyAlignment="0" applyProtection="0"/>
    <xf numFmtId="0" fontId="61" fillId="15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5" fillId="20" borderId="5" applyNumberFormat="0" applyAlignment="0" applyProtection="0"/>
    <xf numFmtId="0" fontId="76" fillId="20" borderId="5" applyNumberFormat="0" applyAlignment="0" applyProtection="0"/>
    <xf numFmtId="0" fontId="77" fillId="21" borderId="6" applyNumberFormat="0" applyAlignment="0" applyProtection="0"/>
    <xf numFmtId="0" fontId="78" fillId="21" borderId="6" applyNumberFormat="0" applyAlignment="0" applyProtection="0"/>
    <xf numFmtId="0" fontId="79" fillId="20" borderId="6" applyNumberFormat="0" applyAlignment="0" applyProtection="0"/>
    <xf numFmtId="0" fontId="80" fillId="20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1" fillId="22" borderId="7" applyNumberFormat="0" applyAlignment="0" applyProtection="0"/>
    <xf numFmtId="0" fontId="82" fillId="22" borderId="7" applyNumberFormat="0" applyAlignment="0" applyProtection="0"/>
    <xf numFmtId="0" fontId="83" fillId="23" borderId="0" applyNumberFormat="0" applyBorder="0" applyAlignment="0" applyProtection="0"/>
    <xf numFmtId="0" fontId="8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6" fillId="24" borderId="0" applyNumberFormat="0" applyBorder="0" applyAlignment="0" applyProtection="0"/>
    <xf numFmtId="0" fontId="59" fillId="0" borderId="0">
      <alignment/>
      <protection/>
    </xf>
    <xf numFmtId="0" fontId="1" fillId="0" borderId="0">
      <alignment vertical="center"/>
      <protection/>
    </xf>
    <xf numFmtId="0" fontId="60" fillId="0" borderId="0">
      <alignment/>
      <protection/>
    </xf>
    <xf numFmtId="0" fontId="59" fillId="0" borderId="0">
      <alignment/>
      <protection/>
    </xf>
    <xf numFmtId="0" fontId="0" fillId="25" borderId="8" applyNumberFormat="0" applyFont="0" applyAlignment="0" applyProtection="0"/>
    <xf numFmtId="0" fontId="17" fillId="25" borderId="8" applyNumberFormat="0" applyFont="0" applyAlignment="0" applyProtection="0"/>
    <xf numFmtId="0" fontId="60" fillId="25" borderId="8" applyNumberFormat="0" applyFont="0" applyAlignment="0" applyProtection="0"/>
    <xf numFmtId="0" fontId="59" fillId="25" borderId="8" applyNumberFormat="0" applyFont="0" applyAlignment="0" applyProtection="0"/>
    <xf numFmtId="0" fontId="87" fillId="26" borderId="0" applyNumberFormat="0" applyBorder="0" applyAlignment="0" applyProtection="0"/>
    <xf numFmtId="0" fontId="8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8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right"/>
    </xf>
    <xf numFmtId="4" fontId="19" fillId="0" borderId="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22" fillId="0" borderId="11" xfId="0" applyNumberFormat="1" applyFont="1" applyFill="1" applyBorder="1" applyAlignment="1" applyProtection="1">
      <alignment horizontal="left" vertical="top" wrapText="1"/>
      <protection/>
    </xf>
    <xf numFmtId="0" fontId="22" fillId="0" borderId="11" xfId="0" applyNumberFormat="1" applyFont="1" applyFill="1" applyBorder="1" applyAlignment="1" applyProtection="1">
      <alignment horizontal="right" vertical="top" wrapText="1"/>
      <protection/>
    </xf>
    <xf numFmtId="0" fontId="23" fillId="33" borderId="12" xfId="0" applyNumberFormat="1" applyFont="1" applyFill="1" applyBorder="1" applyAlignment="1" applyProtection="1">
      <alignment horizontal="left" vertical="top"/>
      <protection/>
    </xf>
    <xf numFmtId="0" fontId="23" fillId="33" borderId="0" xfId="0" applyNumberFormat="1" applyFont="1" applyFill="1" applyBorder="1" applyAlignment="1" applyProtection="1">
      <alignment horizontal="left" vertical="top"/>
      <protection/>
    </xf>
    <xf numFmtId="4" fontId="23" fillId="33" borderId="0" xfId="0" applyNumberFormat="1" applyFont="1" applyFill="1" applyBorder="1" applyAlignment="1" applyProtection="1">
      <alignment horizontal="right" vertical="top"/>
      <protection/>
    </xf>
    <xf numFmtId="183" fontId="23" fillId="33" borderId="0" xfId="0" applyNumberFormat="1" applyFont="1" applyFill="1" applyBorder="1" applyAlignment="1" applyProtection="1">
      <alignment horizontal="right" vertical="top"/>
      <protection/>
    </xf>
    <xf numFmtId="183" fontId="23" fillId="33" borderId="13" xfId="0" applyNumberFormat="1" applyFont="1" applyFill="1" applyBorder="1" applyAlignment="1" applyProtection="1">
      <alignment horizontal="right" vertical="top"/>
      <protection/>
    </xf>
    <xf numFmtId="0" fontId="23" fillId="0" borderId="12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4" fontId="23" fillId="0" borderId="0" xfId="0" applyNumberFormat="1" applyFont="1" applyFill="1" applyBorder="1" applyAlignment="1" applyProtection="1">
      <alignment horizontal="right" vertical="top"/>
      <protection/>
    </xf>
    <xf numFmtId="183" fontId="23" fillId="0" borderId="0" xfId="0" applyNumberFormat="1" applyFont="1" applyFill="1" applyBorder="1" applyAlignment="1" applyProtection="1">
      <alignment horizontal="right" vertical="top"/>
      <protection/>
    </xf>
    <xf numFmtId="183" fontId="23" fillId="0" borderId="13" xfId="0" applyNumberFormat="1" applyFont="1" applyFill="1" applyBorder="1" applyAlignment="1" applyProtection="1">
      <alignment horizontal="right" vertical="top"/>
      <protection/>
    </xf>
    <xf numFmtId="0" fontId="23" fillId="33" borderId="0" xfId="0" applyNumberFormat="1" applyFont="1" applyFill="1" applyBorder="1" applyAlignment="1" applyProtection="1">
      <alignment horizontal="right" vertical="top"/>
      <protection/>
    </xf>
    <xf numFmtId="0" fontId="22" fillId="0" borderId="14" xfId="0" applyNumberFormat="1" applyFont="1" applyFill="1" applyBorder="1" applyAlignment="1" applyProtection="1">
      <alignment horizontal="right" vertical="top" wrapText="1"/>
      <protection/>
    </xf>
    <xf numFmtId="0" fontId="22" fillId="0" borderId="15" xfId="0" applyNumberFormat="1" applyFont="1" applyFill="1" applyBorder="1" applyAlignment="1" applyProtection="1">
      <alignment horizontal="right" vertical="top" wrapText="1"/>
      <protection/>
    </xf>
    <xf numFmtId="4" fontId="22" fillId="0" borderId="15" xfId="0" applyNumberFormat="1" applyFont="1" applyFill="1" applyBorder="1" applyAlignment="1" applyProtection="1">
      <alignment horizontal="right" vertical="top" wrapText="1"/>
      <protection/>
    </xf>
    <xf numFmtId="183" fontId="22" fillId="0" borderId="15" xfId="0" applyNumberFormat="1" applyFont="1" applyFill="1" applyBorder="1" applyAlignment="1" applyProtection="1">
      <alignment horizontal="right" vertical="top" wrapText="1"/>
      <protection/>
    </xf>
    <xf numFmtId="183" fontId="22" fillId="0" borderId="16" xfId="0" applyNumberFormat="1" applyFont="1" applyFill="1" applyBorder="1" applyAlignment="1" applyProtection="1">
      <alignment horizontal="right" vertical="top" wrapText="1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22" fillId="0" borderId="18" xfId="0" applyNumberFormat="1" applyFont="1" applyFill="1" applyBorder="1" applyAlignment="1" applyProtection="1">
      <alignment vertical="top" wrapText="1"/>
      <protection/>
    </xf>
    <xf numFmtId="0" fontId="22" fillId="0" borderId="19" xfId="0" applyNumberFormat="1" applyFont="1" applyFill="1" applyBorder="1" applyAlignment="1" applyProtection="1">
      <alignment vertical="top" wrapText="1"/>
      <protection/>
    </xf>
    <xf numFmtId="0" fontId="21" fillId="0" borderId="12" xfId="0" applyNumberFormat="1" applyFont="1" applyFill="1" applyBorder="1" applyAlignment="1" applyProtection="1">
      <alignment vertical="top" wrapText="1"/>
      <protection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0" fontId="21" fillId="0" borderId="13" xfId="0" applyNumberFormat="1" applyFont="1" applyFill="1" applyBorder="1" applyAlignment="1" applyProtection="1">
      <alignment vertical="top" wrapText="1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3" fillId="0" borderId="13" xfId="0" applyNumberFormat="1" applyFont="1" applyFill="1" applyBorder="1" applyAlignment="1" applyProtection="1">
      <alignment vertical="top" wrapText="1"/>
      <protection/>
    </xf>
    <xf numFmtId="4" fontId="93" fillId="0" borderId="0" xfId="0" applyNumberFormat="1" applyFont="1" applyAlignment="1">
      <alignment/>
    </xf>
    <xf numFmtId="4" fontId="94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9" fontId="10" fillId="0" borderId="20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15" fontId="10" fillId="0" borderId="20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2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</cellXfs>
  <cellStyles count="10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Hyperlink" xfId="72"/>
    <cellStyle name="Hyperlink 2" xfId="73"/>
    <cellStyle name="Hyperlink 3" xfId="74"/>
    <cellStyle name="Hyperlink 4" xfId="75"/>
    <cellStyle name="İşaretli Hücre" xfId="76"/>
    <cellStyle name="İşaretli Hücre 2" xfId="77"/>
    <cellStyle name="İyi" xfId="78"/>
    <cellStyle name="İyi 2" xfId="79"/>
    <cellStyle name="Followed Hyperlink" xfId="80"/>
    <cellStyle name="Hyperlink" xfId="81"/>
    <cellStyle name="Kötü" xfId="82"/>
    <cellStyle name="Kötü 2" xfId="83"/>
    <cellStyle name="Normal 2" xfId="84"/>
    <cellStyle name="Normal 3" xfId="85"/>
    <cellStyle name="Normal 4" xfId="86"/>
    <cellStyle name="Normal 5" xfId="87"/>
    <cellStyle name="Not" xfId="88"/>
    <cellStyle name="Not 2" xfId="89"/>
    <cellStyle name="Not 3" xfId="90"/>
    <cellStyle name="Not 4" xfId="91"/>
    <cellStyle name="Nötr" xfId="92"/>
    <cellStyle name="Nötr 2" xfId="93"/>
    <cellStyle name="Currency" xfId="94"/>
    <cellStyle name="Currency [0]" xfId="95"/>
    <cellStyle name="Toplam" xfId="96"/>
    <cellStyle name="Toplam 2" xfId="97"/>
    <cellStyle name="Uyarı Metni" xfId="98"/>
    <cellStyle name="Uyarı Metni 2" xfId="99"/>
    <cellStyle name="Comma" xfId="100"/>
    <cellStyle name="Vurgu1" xfId="101"/>
    <cellStyle name="Vurgu1 2" xfId="102"/>
    <cellStyle name="Vurgu2" xfId="103"/>
    <cellStyle name="Vurgu2 2" xfId="104"/>
    <cellStyle name="Vurgu3" xfId="105"/>
    <cellStyle name="Vurgu3 2" xfId="106"/>
    <cellStyle name="Vurgu4" xfId="107"/>
    <cellStyle name="Vurgu4 2" xfId="108"/>
    <cellStyle name="Vurgu5" xfId="109"/>
    <cellStyle name="Vurgu5 2" xfId="110"/>
    <cellStyle name="Vurgu6" xfId="111"/>
    <cellStyle name="Vurgu6 2" xfId="112"/>
    <cellStyle name="Percen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1" sqref="A1:I2"/>
    </sheetView>
  </sheetViews>
  <sheetFormatPr defaultColWidth="9.00390625" defaultRowHeight="12.75"/>
  <cols>
    <col min="1" max="1" width="23.375" style="1" bestFit="1" customWidth="1"/>
    <col min="2" max="2" width="21.00390625" style="3" customWidth="1"/>
    <col min="3" max="3" width="16.125" style="3" customWidth="1"/>
    <col min="4" max="4" width="10.00390625" style="22" customWidth="1"/>
    <col min="5" max="5" width="12.375" style="3" customWidth="1"/>
    <col min="6" max="6" width="16.25390625" style="3" customWidth="1"/>
    <col min="7" max="7" width="15.375" style="3" bestFit="1" customWidth="1"/>
    <col min="8" max="8" width="12.125" style="22" bestFit="1" customWidth="1"/>
    <col min="9" max="9" width="9.125" style="3" bestFit="1" customWidth="1"/>
    <col min="10" max="16384" width="9.00390625" style="1" customWidth="1"/>
  </cols>
  <sheetData>
    <row r="1" spans="1:9" ht="24.75" customHeight="1">
      <c r="A1" s="61" t="s">
        <v>7</v>
      </c>
      <c r="B1" s="61"/>
      <c r="C1" s="61"/>
      <c r="D1" s="61"/>
      <c r="E1" s="62"/>
      <c r="F1" s="62"/>
      <c r="G1" s="62"/>
      <c r="H1" s="62"/>
      <c r="I1" s="62"/>
    </row>
    <row r="2" spans="1:9" ht="30.75" customHeight="1">
      <c r="A2" s="61"/>
      <c r="B2" s="61"/>
      <c r="C2" s="61"/>
      <c r="D2" s="61"/>
      <c r="E2" s="62"/>
      <c r="F2" s="62"/>
      <c r="G2" s="62"/>
      <c r="H2" s="62"/>
      <c r="I2" s="62"/>
    </row>
    <row r="3" spans="1:9" ht="2.25" customHeight="1" hidden="1">
      <c r="A3" s="7"/>
      <c r="B3" s="8"/>
      <c r="C3" s="8"/>
      <c r="D3" s="19"/>
      <c r="E3" s="8"/>
      <c r="F3" s="9"/>
      <c r="G3" s="9"/>
      <c r="H3" s="20"/>
      <c r="I3" s="9"/>
    </row>
    <row r="4" spans="1:9" s="2" customFormat="1" ht="26.25" customHeight="1">
      <c r="A4" s="11"/>
      <c r="B4" s="63" t="s">
        <v>49</v>
      </c>
      <c r="C4" s="64"/>
      <c r="D4" s="24" t="s">
        <v>41</v>
      </c>
      <c r="E4" s="10">
        <v>2016</v>
      </c>
      <c r="F4" s="65" t="s">
        <v>50</v>
      </c>
      <c r="G4" s="66"/>
      <c r="H4" s="24" t="s">
        <v>41</v>
      </c>
      <c r="I4" s="10">
        <v>2016</v>
      </c>
    </row>
    <row r="5" spans="1:9" s="2" customFormat="1" ht="15">
      <c r="A5" s="11"/>
      <c r="B5" s="12" t="s">
        <v>35</v>
      </c>
      <c r="C5" s="12" t="s">
        <v>40</v>
      </c>
      <c r="D5" s="13" t="s">
        <v>30</v>
      </c>
      <c r="E5" s="12" t="s">
        <v>31</v>
      </c>
      <c r="F5" s="12" t="s">
        <v>35</v>
      </c>
      <c r="G5" s="12" t="s">
        <v>40</v>
      </c>
      <c r="H5" s="13" t="s">
        <v>30</v>
      </c>
      <c r="I5" s="12" t="s">
        <v>31</v>
      </c>
    </row>
    <row r="6" spans="1:9" s="2" customFormat="1" ht="15">
      <c r="A6" s="14" t="s">
        <v>42</v>
      </c>
      <c r="B6" s="15">
        <f>sayfa1!C20</f>
        <v>1619954825.47</v>
      </c>
      <c r="C6" s="15">
        <f>sayfa1!D20</f>
        <v>2101233770.65</v>
      </c>
      <c r="D6" s="30">
        <f>IF(B6&gt;0,(C6-B6)/B6*100,100)</f>
        <v>29.709405324951938</v>
      </c>
      <c r="E6" s="31">
        <f>C6/C13*100</f>
        <v>87.75129878001124</v>
      </c>
      <c r="F6" s="15">
        <f>Sayfa2!C20</f>
        <v>18675606635.17</v>
      </c>
      <c r="G6" s="15">
        <f>Sayfa2!D20</f>
        <v>21095057294.47</v>
      </c>
      <c r="H6" s="30">
        <f>IF(F6&gt;0,(G6-F6)/F6*100,100)</f>
        <v>12.955138253681575</v>
      </c>
      <c r="I6" s="31">
        <f>G6/G13*100</f>
        <v>86.00841371806168</v>
      </c>
    </row>
    <row r="7" spans="1:9" s="2" customFormat="1" ht="15">
      <c r="A7" s="14" t="s">
        <v>1</v>
      </c>
      <c r="B7" s="15">
        <f>sayfa1!C6</f>
        <v>95823134.26</v>
      </c>
      <c r="C7" s="15">
        <f>sayfa1!D6</f>
        <v>102284915.98</v>
      </c>
      <c r="D7" s="30">
        <f aca="true" t="shared" si="0" ref="D7:D13">IF(B7&gt;0,(C7-B7)/B7*100,100)</f>
        <v>6.743446423352253</v>
      </c>
      <c r="E7" s="31">
        <f>C7/C13*100</f>
        <v>4.271601926554219</v>
      </c>
      <c r="F7" s="15">
        <f>Sayfa2!C6</f>
        <v>1210252628.98</v>
      </c>
      <c r="G7" s="15">
        <f>Sayfa2!D6</f>
        <v>1143991415.49</v>
      </c>
      <c r="H7" s="30">
        <f aca="true" t="shared" si="1" ref="H7:H13">IF(F7&gt;0,(G7-F7)/F7*100,100)</f>
        <v>-5.474990254377295</v>
      </c>
      <c r="I7" s="31">
        <f>G7/G13*100</f>
        <v>4.6642626080550285</v>
      </c>
    </row>
    <row r="8" spans="1:9" ht="15">
      <c r="A8" s="14" t="s">
        <v>0</v>
      </c>
      <c r="B8" s="15">
        <f>sayfa1!C5</f>
        <v>37122362.56</v>
      </c>
      <c r="C8" s="15">
        <f>sayfa1!D5</f>
        <v>38598092.21</v>
      </c>
      <c r="D8" s="30">
        <f t="shared" si="0"/>
        <v>3.975311774984179</v>
      </c>
      <c r="E8" s="31">
        <f>C8/C13*100</f>
        <v>1.6119257024935318</v>
      </c>
      <c r="F8" s="15">
        <f>Sayfa2!C5</f>
        <v>497637902.86</v>
      </c>
      <c r="G8" s="15">
        <f>Sayfa2!D5</f>
        <v>507380072.83</v>
      </c>
      <c r="H8" s="30">
        <f t="shared" si="1"/>
        <v>1.9576824663093888</v>
      </c>
      <c r="I8" s="31">
        <f>G8/G13*100</f>
        <v>2.0686815213202907</v>
      </c>
    </row>
    <row r="9" spans="1:9" ht="15">
      <c r="A9" s="14" t="s">
        <v>3</v>
      </c>
      <c r="B9" s="15">
        <f>sayfa1!C22</f>
        <v>13425675.7</v>
      </c>
      <c r="C9" s="15">
        <f>sayfa1!D22</f>
        <v>16284206.28</v>
      </c>
      <c r="D9" s="30">
        <f t="shared" si="0"/>
        <v>21.291521141092364</v>
      </c>
      <c r="E9" s="31">
        <f>C9/C13*100</f>
        <v>0.6800577216258892</v>
      </c>
      <c r="F9" s="15">
        <f>Sayfa2!C22</f>
        <v>165074413.24</v>
      </c>
      <c r="G9" s="15">
        <f>Sayfa2!D22</f>
        <v>160746021.9</v>
      </c>
      <c r="H9" s="30">
        <f t="shared" si="1"/>
        <v>-2.62208494644594</v>
      </c>
      <c r="I9" s="31">
        <f>G9/G13*100</f>
        <v>0.655390983874318</v>
      </c>
    </row>
    <row r="10" spans="1:9" ht="17.25" customHeight="1">
      <c r="A10" s="14" t="s">
        <v>2</v>
      </c>
      <c r="B10" s="15">
        <f>sayfa1!C9</f>
        <v>6669629.21</v>
      </c>
      <c r="C10" s="15">
        <f>sayfa1!D9</f>
        <v>6421192.71</v>
      </c>
      <c r="D10" s="30">
        <f t="shared" si="0"/>
        <v>-3.724892226804914</v>
      </c>
      <c r="E10" s="31">
        <f>C10/C13*100</f>
        <v>0.2681605482882257</v>
      </c>
      <c r="F10" s="15">
        <f>Sayfa2!C9</f>
        <v>104907981.75</v>
      </c>
      <c r="G10" s="15">
        <f>Sayfa2!D9</f>
        <v>101329050.77</v>
      </c>
      <c r="H10" s="30">
        <f t="shared" si="1"/>
        <v>-3.411495407974526</v>
      </c>
      <c r="I10" s="31">
        <f>G10/G13*100</f>
        <v>0.41313710594041775</v>
      </c>
    </row>
    <row r="11" spans="1:9" ht="20.25" customHeight="1" hidden="1">
      <c r="A11" s="28" t="s">
        <v>5</v>
      </c>
      <c r="B11" s="16">
        <f>SUM(B6:B10)</f>
        <v>1772995627.2</v>
      </c>
      <c r="C11" s="16">
        <f>SUM(C6:C10)</f>
        <v>2264822177.8300004</v>
      </c>
      <c r="D11" s="30">
        <f t="shared" si="0"/>
        <v>27.739862585375718</v>
      </c>
      <c r="E11" s="31">
        <f>C11/C13*100</f>
        <v>94.58304467897311</v>
      </c>
      <c r="F11" s="15">
        <f>SUM(F6:F10)</f>
        <v>20653479562</v>
      </c>
      <c r="G11" s="15">
        <f>SUM(G6:G10)</f>
        <v>23008503855.460007</v>
      </c>
      <c r="H11" s="30">
        <f t="shared" si="1"/>
        <v>11.402554646496359</v>
      </c>
      <c r="I11" s="31" t="e">
        <f>G11/G18*100</f>
        <v>#DIV/0!</v>
      </c>
    </row>
    <row r="12" spans="1:9" ht="15">
      <c r="A12" s="14" t="s">
        <v>4</v>
      </c>
      <c r="B12" s="16">
        <f>B13-B11</f>
        <v>158341085.1099999</v>
      </c>
      <c r="C12" s="16">
        <f>C13-C11</f>
        <v>129710780.49999952</v>
      </c>
      <c r="D12" s="30">
        <f t="shared" si="0"/>
        <v>-18.081412407974113</v>
      </c>
      <c r="E12" s="31">
        <f>C12/C13*100</f>
        <v>5.416955321026889</v>
      </c>
      <c r="F12" s="16">
        <f>F13-F11</f>
        <v>1518598807.0499992</v>
      </c>
      <c r="G12" s="16">
        <f>G13-G11</f>
        <v>1518232986.3799934</v>
      </c>
      <c r="H12" s="30">
        <f t="shared" si="1"/>
        <v>-0.024089355813233813</v>
      </c>
      <c r="I12" s="31">
        <f>G12/G13*100</f>
        <v>6.190114062748249</v>
      </c>
    </row>
    <row r="13" spans="1:9" ht="15">
      <c r="A13" s="17" t="s">
        <v>5</v>
      </c>
      <c r="B13" s="15">
        <f>sayfa1!C30</f>
        <v>1931336712.31</v>
      </c>
      <c r="C13" s="15">
        <f>sayfa1!D30</f>
        <v>2394532958.33</v>
      </c>
      <c r="D13" s="30">
        <f t="shared" si="0"/>
        <v>23.98319480325045</v>
      </c>
      <c r="E13" s="31">
        <f>C13/C13*100</f>
        <v>100</v>
      </c>
      <c r="F13" s="15">
        <f>Sayfa2!C30</f>
        <v>22172078369.05</v>
      </c>
      <c r="G13" s="15">
        <f>Sayfa2!D30</f>
        <v>24526736841.84</v>
      </c>
      <c r="H13" s="30">
        <f t="shared" si="1"/>
        <v>10.61992670960819</v>
      </c>
      <c r="I13" s="31">
        <f>G13/G13*100</f>
        <v>100</v>
      </c>
    </row>
    <row r="14" spans="1:9" ht="14.25">
      <c r="A14" s="18"/>
      <c r="B14" s="9"/>
      <c r="C14" s="9"/>
      <c r="D14" s="20"/>
      <c r="E14" s="9"/>
      <c r="F14" s="9"/>
      <c r="G14" s="9"/>
      <c r="H14" s="20"/>
      <c r="I14" s="9"/>
    </row>
    <row r="15" spans="1:9" ht="15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5">
      <c r="A16" s="29"/>
      <c r="B16" s="5"/>
      <c r="C16" s="5"/>
      <c r="D16" s="5"/>
      <c r="H16" s="23"/>
      <c r="I16" s="6"/>
    </row>
    <row r="17" spans="1:4" ht="15">
      <c r="A17" s="29"/>
      <c r="B17" s="25"/>
      <c r="C17" s="25"/>
      <c r="D17" s="21"/>
    </row>
    <row r="18" spans="2:4" ht="15">
      <c r="B18" s="5"/>
      <c r="C18" s="5"/>
      <c r="D18" s="21"/>
    </row>
    <row r="19" spans="2:4" ht="15" customHeight="1">
      <c r="B19" s="5"/>
      <c r="C19" s="5"/>
      <c r="D19" s="21"/>
    </row>
    <row r="20" spans="2:4" ht="14.25" customHeight="1">
      <c r="B20" s="5"/>
      <c r="C20" s="5"/>
      <c r="D20" s="21"/>
    </row>
    <row r="21" spans="2:6" ht="15">
      <c r="B21" s="5"/>
      <c r="F21" s="5"/>
    </row>
    <row r="29" ht="15">
      <c r="C29" s="4"/>
    </row>
  </sheetData>
  <sheetProtection/>
  <mergeCells count="3">
    <mergeCell ref="A1:I2"/>
    <mergeCell ref="B4:C4"/>
    <mergeCell ref="F4:G4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32.375" style="0" bestFit="1" customWidth="1"/>
    <col min="2" max="2" width="26.25390625" style="0" bestFit="1" customWidth="1"/>
    <col min="3" max="4" width="15.375" style="0" bestFit="1" customWidth="1"/>
    <col min="5" max="5" width="10.125" style="0" bestFit="1" customWidth="1"/>
    <col min="6" max="7" width="15.375" style="0" bestFit="1" customWidth="1"/>
    <col min="8" max="8" width="10.00390625" style="0" bestFit="1" customWidth="1"/>
  </cols>
  <sheetData>
    <row r="1" spans="1:8" ht="15" customHeight="1">
      <c r="A1" s="50" t="s">
        <v>32</v>
      </c>
      <c r="B1" s="51"/>
      <c r="C1" s="51"/>
      <c r="D1" s="51"/>
      <c r="E1" s="51"/>
      <c r="F1" s="51"/>
      <c r="G1" s="51"/>
      <c r="H1" s="52"/>
    </row>
    <row r="2" spans="1:8" ht="15" customHeight="1">
      <c r="A2" s="53" t="s">
        <v>47</v>
      </c>
      <c r="B2" s="54"/>
      <c r="C2" s="54"/>
      <c r="D2" s="54"/>
      <c r="E2" s="54"/>
      <c r="F2" s="54"/>
      <c r="G2" s="54"/>
      <c r="H2" s="55"/>
    </row>
    <row r="3" spans="1:8" ht="13.5" thickBot="1">
      <c r="A3" s="56"/>
      <c r="B3" s="57"/>
      <c r="C3" s="57"/>
      <c r="D3" s="57"/>
      <c r="E3" s="57"/>
      <c r="F3" s="57"/>
      <c r="G3" s="57"/>
      <c r="H3" s="58"/>
    </row>
    <row r="4" spans="1:8" ht="13.5" thickBot="1">
      <c r="A4" s="32" t="s">
        <v>33</v>
      </c>
      <c r="B4" s="32" t="s">
        <v>34</v>
      </c>
      <c r="C4" s="33" t="s">
        <v>43</v>
      </c>
      <c r="D4" s="33" t="s">
        <v>44</v>
      </c>
      <c r="E4" s="33" t="s">
        <v>36</v>
      </c>
      <c r="F4" s="33" t="s">
        <v>45</v>
      </c>
      <c r="G4" s="33" t="s">
        <v>46</v>
      </c>
      <c r="H4" s="33" t="s">
        <v>37</v>
      </c>
    </row>
    <row r="5" spans="1:8" ht="12.75">
      <c r="A5" s="34">
        <v>1</v>
      </c>
      <c r="B5" s="35" t="s">
        <v>12</v>
      </c>
      <c r="C5" s="36">
        <v>37122362.56</v>
      </c>
      <c r="D5" s="36">
        <v>38598092.21</v>
      </c>
      <c r="E5" s="37">
        <v>3.975311774984179</v>
      </c>
      <c r="F5" s="36">
        <v>34157335.76</v>
      </c>
      <c r="G5" s="36">
        <v>36571049.6</v>
      </c>
      <c r="H5" s="38">
        <v>7.066458159850356</v>
      </c>
    </row>
    <row r="6" spans="1:8" ht="12.75">
      <c r="A6" s="39">
        <v>2</v>
      </c>
      <c r="B6" s="40" t="s">
        <v>11</v>
      </c>
      <c r="C6" s="41">
        <v>95823134.26</v>
      </c>
      <c r="D6" s="41">
        <v>102284915.98</v>
      </c>
      <c r="E6" s="42">
        <v>6.743446423352254</v>
      </c>
      <c r="F6" s="41">
        <v>88122104.7</v>
      </c>
      <c r="G6" s="41">
        <v>96934042</v>
      </c>
      <c r="H6" s="43">
        <v>9.999690009673586</v>
      </c>
    </row>
    <row r="7" spans="1:8" ht="12.75">
      <c r="A7" s="34">
        <v>3</v>
      </c>
      <c r="B7" s="35" t="s">
        <v>20</v>
      </c>
      <c r="C7" s="36">
        <v>538390.45</v>
      </c>
      <c r="D7" s="36">
        <v>1696198.88</v>
      </c>
      <c r="E7" s="37">
        <v>215.04995677393612</v>
      </c>
      <c r="F7" s="36">
        <v>493617.09</v>
      </c>
      <c r="G7" s="36">
        <v>1613372.76</v>
      </c>
      <c r="H7" s="38">
        <v>226.84702225362577</v>
      </c>
    </row>
    <row r="8" spans="1:8" ht="12.75">
      <c r="A8" s="39">
        <v>4</v>
      </c>
      <c r="B8" s="40" t="s">
        <v>19</v>
      </c>
      <c r="C8" s="41">
        <v>1757716.7</v>
      </c>
      <c r="D8" s="41">
        <v>1421925.87</v>
      </c>
      <c r="E8" s="42">
        <v>-19.103808366843182</v>
      </c>
      <c r="F8" s="41">
        <v>1621792.05</v>
      </c>
      <c r="G8" s="41">
        <v>1346029.65</v>
      </c>
      <c r="H8" s="43">
        <v>-17.003560968251147</v>
      </c>
    </row>
    <row r="9" spans="1:8" ht="12.75">
      <c r="A9" s="34">
        <v>5</v>
      </c>
      <c r="B9" s="35" t="s">
        <v>2</v>
      </c>
      <c r="C9" s="36">
        <v>6669629.21</v>
      </c>
      <c r="D9" s="36">
        <v>6421192.71</v>
      </c>
      <c r="E9" s="37">
        <v>-3.724892226804914</v>
      </c>
      <c r="F9" s="36">
        <v>6132210.7</v>
      </c>
      <c r="G9" s="36">
        <v>6077761.74</v>
      </c>
      <c r="H9" s="38">
        <v>-0.8879173052550194</v>
      </c>
    </row>
    <row r="10" spans="1:8" ht="12.75">
      <c r="A10" s="39">
        <v>6</v>
      </c>
      <c r="B10" s="40" t="s">
        <v>21</v>
      </c>
      <c r="C10" s="41">
        <v>310371.68</v>
      </c>
      <c r="D10" s="41">
        <v>520640.37</v>
      </c>
      <c r="E10" s="42">
        <v>67.74738275090047</v>
      </c>
      <c r="F10" s="41">
        <v>284113.13</v>
      </c>
      <c r="G10" s="41">
        <v>493414.72</v>
      </c>
      <c r="H10" s="43">
        <v>73.66839751475054</v>
      </c>
    </row>
    <row r="11" spans="1:8" ht="12.75">
      <c r="A11" s="34">
        <v>7</v>
      </c>
      <c r="B11" s="35" t="s">
        <v>26</v>
      </c>
      <c r="C11" s="36">
        <v>120079.62</v>
      </c>
      <c r="D11" s="36">
        <v>61226.32</v>
      </c>
      <c r="E11" s="37">
        <v>-49.01189727282615</v>
      </c>
      <c r="F11" s="36">
        <v>110018.28</v>
      </c>
      <c r="G11" s="36">
        <v>58432.21</v>
      </c>
      <c r="H11" s="38">
        <v>-46.88863523407201</v>
      </c>
    </row>
    <row r="12" spans="1:8" ht="12.75">
      <c r="A12" s="39">
        <v>8</v>
      </c>
      <c r="B12" s="40" t="s">
        <v>38</v>
      </c>
      <c r="C12" s="41">
        <v>3457662.87</v>
      </c>
      <c r="D12" s="41">
        <v>3427861.7</v>
      </c>
      <c r="E12" s="42">
        <v>-0.8618876715415555</v>
      </c>
      <c r="F12" s="41">
        <v>3179229.53</v>
      </c>
      <c r="G12" s="41">
        <v>3263259.35</v>
      </c>
      <c r="H12" s="43">
        <v>2.6430875533544853</v>
      </c>
    </row>
    <row r="13" spans="1:8" ht="12.75">
      <c r="A13" s="34">
        <v>9</v>
      </c>
      <c r="B13" s="35" t="s">
        <v>18</v>
      </c>
      <c r="C13" s="36">
        <v>224036.9</v>
      </c>
      <c r="D13" s="36">
        <v>1366949.47</v>
      </c>
      <c r="E13" s="37">
        <v>510.14478864865566</v>
      </c>
      <c r="F13" s="36">
        <v>205520.95</v>
      </c>
      <c r="G13" s="36">
        <v>1300803.36</v>
      </c>
      <c r="H13" s="38">
        <v>532.9298108051759</v>
      </c>
    </row>
    <row r="14" spans="1:8" ht="12.75">
      <c r="A14" s="39">
        <v>10</v>
      </c>
      <c r="B14" s="40" t="s">
        <v>17</v>
      </c>
      <c r="C14" s="41">
        <v>4631124.13</v>
      </c>
      <c r="D14" s="41">
        <v>5475682.3</v>
      </c>
      <c r="E14" s="42">
        <v>18.236569487071815</v>
      </c>
      <c r="F14" s="41">
        <v>4266683.65</v>
      </c>
      <c r="G14" s="41">
        <v>5190528.2</v>
      </c>
      <c r="H14" s="43">
        <v>21.65252045344397</v>
      </c>
    </row>
    <row r="15" spans="1:8" ht="12.75">
      <c r="A15" s="34">
        <v>11</v>
      </c>
      <c r="B15" s="35" t="s">
        <v>14</v>
      </c>
      <c r="C15" s="36">
        <v>17137592.8</v>
      </c>
      <c r="D15" s="36">
        <v>14107750.74</v>
      </c>
      <c r="E15" s="37">
        <v>-17.679507824459456</v>
      </c>
      <c r="F15" s="36">
        <v>15756377.57</v>
      </c>
      <c r="G15" s="36">
        <v>13351824.47</v>
      </c>
      <c r="H15" s="38">
        <v>-15.26082431902525</v>
      </c>
    </row>
    <row r="16" spans="1:8" ht="12.75">
      <c r="A16" s="39">
        <v>12</v>
      </c>
      <c r="B16" s="40" t="s">
        <v>16</v>
      </c>
      <c r="C16" s="41">
        <v>17238771.27</v>
      </c>
      <c r="D16" s="41">
        <v>18294814.83</v>
      </c>
      <c r="E16" s="42">
        <v>6.125979302467992</v>
      </c>
      <c r="F16" s="41">
        <v>15885126.55</v>
      </c>
      <c r="G16" s="41">
        <v>17324724.7</v>
      </c>
      <c r="H16" s="43">
        <v>9.062553864262407</v>
      </c>
    </row>
    <row r="17" spans="1:8" ht="12.75">
      <c r="A17" s="34">
        <v>13</v>
      </c>
      <c r="B17" s="35" t="s">
        <v>8</v>
      </c>
      <c r="C17" s="36">
        <v>2812271.14</v>
      </c>
      <c r="D17" s="36">
        <v>2935510.38</v>
      </c>
      <c r="E17" s="37">
        <v>4.382196234464069</v>
      </c>
      <c r="F17" s="36">
        <v>2584551.51</v>
      </c>
      <c r="G17" s="36">
        <v>2788160.74</v>
      </c>
      <c r="H17" s="38">
        <v>7.877932755923307</v>
      </c>
    </row>
    <row r="18" spans="1:8" ht="12.75">
      <c r="A18" s="39">
        <v>14</v>
      </c>
      <c r="B18" s="40" t="s">
        <v>23</v>
      </c>
      <c r="C18" s="41">
        <v>27911.79</v>
      </c>
      <c r="D18" s="41">
        <v>15385.41</v>
      </c>
      <c r="E18" s="42">
        <v>-44.87845458854484</v>
      </c>
      <c r="F18" s="41">
        <v>25934.39</v>
      </c>
      <c r="G18" s="41">
        <v>14489.83</v>
      </c>
      <c r="H18" s="43">
        <v>-44.12889603341355</v>
      </c>
    </row>
    <row r="19" spans="1:8" ht="12.75">
      <c r="A19" s="34">
        <v>15</v>
      </c>
      <c r="B19" s="35" t="s">
        <v>22</v>
      </c>
      <c r="C19" s="36">
        <v>18830.6</v>
      </c>
      <c r="D19" s="36">
        <v>9335.74</v>
      </c>
      <c r="E19" s="37">
        <v>-50.422503797011245</v>
      </c>
      <c r="F19" s="36">
        <v>17232.29</v>
      </c>
      <c r="G19" s="36">
        <v>8784.67</v>
      </c>
      <c r="H19" s="38">
        <v>-49.02203943875133</v>
      </c>
    </row>
    <row r="20" spans="1:8" ht="12.75">
      <c r="A20" s="39">
        <v>16</v>
      </c>
      <c r="B20" s="40" t="s">
        <v>10</v>
      </c>
      <c r="C20" s="41">
        <v>1619954825.47</v>
      </c>
      <c r="D20" s="41">
        <v>2101233770.65</v>
      </c>
      <c r="E20" s="42">
        <v>29.712494022810255</v>
      </c>
      <c r="F20" s="41">
        <v>1490471025.5</v>
      </c>
      <c r="G20" s="41">
        <v>1991964357.48</v>
      </c>
      <c r="H20" s="43">
        <v>33.646634077423066</v>
      </c>
    </row>
    <row r="21" spans="1:8" ht="12.75">
      <c r="A21" s="34">
        <v>18</v>
      </c>
      <c r="B21" s="35" t="s">
        <v>6</v>
      </c>
      <c r="C21" s="44"/>
      <c r="D21" s="36">
        <v>257.75</v>
      </c>
      <c r="E21" s="37">
        <v>0</v>
      </c>
      <c r="F21" s="44"/>
      <c r="G21" s="36">
        <v>246.44</v>
      </c>
      <c r="H21" s="38">
        <v>0</v>
      </c>
    </row>
    <row r="22" spans="1:8" ht="12.75">
      <c r="A22" s="39">
        <v>19</v>
      </c>
      <c r="B22" s="40" t="s">
        <v>15</v>
      </c>
      <c r="C22" s="41">
        <v>13425675.7</v>
      </c>
      <c r="D22" s="41">
        <v>16284206.28</v>
      </c>
      <c r="E22" s="42">
        <v>21.892336132916714</v>
      </c>
      <c r="F22" s="41">
        <v>12282300.76</v>
      </c>
      <c r="G22" s="41">
        <v>15460520.62</v>
      </c>
      <c r="H22" s="43">
        <v>25.876421055821787</v>
      </c>
    </row>
    <row r="23" spans="1:8" ht="12.75">
      <c r="A23" s="34">
        <v>21</v>
      </c>
      <c r="B23" s="35" t="s">
        <v>25</v>
      </c>
      <c r="C23" s="36">
        <v>552417.8</v>
      </c>
      <c r="D23" s="36">
        <v>741798.17</v>
      </c>
      <c r="E23" s="37">
        <v>34.282090475723265</v>
      </c>
      <c r="F23" s="36">
        <v>508603.98</v>
      </c>
      <c r="G23" s="36">
        <v>696459.82</v>
      </c>
      <c r="H23" s="38">
        <v>36.93558198266557</v>
      </c>
    </row>
    <row r="24" spans="1:8" ht="12.75">
      <c r="A24" s="39">
        <v>22</v>
      </c>
      <c r="B24" s="40" t="s">
        <v>13</v>
      </c>
      <c r="C24" s="41">
        <v>51161676.6</v>
      </c>
      <c r="D24" s="41">
        <v>50280580.18</v>
      </c>
      <c r="E24" s="42">
        <v>-1.6177287113319323</v>
      </c>
      <c r="F24" s="41">
        <v>46689483.76</v>
      </c>
      <c r="G24" s="41">
        <v>47279556.94</v>
      </c>
      <c r="H24" s="43">
        <v>1.2638245970616826</v>
      </c>
    </row>
    <row r="25" spans="1:8" ht="12.75">
      <c r="A25" s="34">
        <v>23</v>
      </c>
      <c r="B25" s="35" t="s">
        <v>39</v>
      </c>
      <c r="C25" s="36">
        <v>74.58</v>
      </c>
      <c r="D25" s="36">
        <v>4.89</v>
      </c>
      <c r="E25" s="37">
        <v>-93.44328238133548</v>
      </c>
      <c r="F25" s="36">
        <v>70.46</v>
      </c>
      <c r="G25" s="36">
        <v>4.6</v>
      </c>
      <c r="H25" s="38">
        <v>-93.47147317627024</v>
      </c>
    </row>
    <row r="26" spans="1:8" ht="12.75">
      <c r="A26" s="39">
        <v>24</v>
      </c>
      <c r="B26" s="40" t="s">
        <v>27</v>
      </c>
      <c r="C26" s="41">
        <v>3123886.34</v>
      </c>
      <c r="D26" s="41">
        <v>3590668.69</v>
      </c>
      <c r="E26" s="42">
        <v>14.942360226844876</v>
      </c>
      <c r="F26" s="41">
        <v>2875077.33</v>
      </c>
      <c r="G26" s="41">
        <v>3395406.85</v>
      </c>
      <c r="H26" s="43">
        <v>18.09793129981655</v>
      </c>
    </row>
    <row r="27" spans="1:8" ht="12.75">
      <c r="A27" s="34">
        <v>25</v>
      </c>
      <c r="B27" s="35" t="s">
        <v>9</v>
      </c>
      <c r="C27" s="36">
        <v>18607.49</v>
      </c>
      <c r="D27" s="36">
        <v>447499.96</v>
      </c>
      <c r="E27" s="37">
        <v>2304.9453204059223</v>
      </c>
      <c r="F27" s="36">
        <v>17201.01</v>
      </c>
      <c r="G27" s="36">
        <v>418381.22</v>
      </c>
      <c r="H27" s="38">
        <v>2332.306126210031</v>
      </c>
    </row>
    <row r="28" spans="1:8" ht="12.75">
      <c r="A28" s="39">
        <v>26</v>
      </c>
      <c r="B28" s="40" t="s">
        <v>29</v>
      </c>
      <c r="C28" s="41">
        <v>44646237.45</v>
      </c>
      <c r="D28" s="41">
        <v>12039160.03</v>
      </c>
      <c r="E28" s="42">
        <v>-73.03432334363485</v>
      </c>
      <c r="F28" s="41">
        <v>41058906.29</v>
      </c>
      <c r="G28" s="41">
        <v>11438535.48</v>
      </c>
      <c r="H28" s="43">
        <v>-72.14115885306501</v>
      </c>
    </row>
    <row r="29" spans="1:8" ht="12.75">
      <c r="A29" s="34">
        <v>27</v>
      </c>
      <c r="B29" s="35" t="s">
        <v>28</v>
      </c>
      <c r="C29" s="36">
        <v>10563424.9</v>
      </c>
      <c r="D29" s="36">
        <v>13227493.31</v>
      </c>
      <c r="E29" s="37">
        <v>25.219741089842934</v>
      </c>
      <c r="F29" s="36">
        <v>9720195.9</v>
      </c>
      <c r="G29" s="36">
        <v>12535285.18</v>
      </c>
      <c r="H29" s="38">
        <v>28.96124017418208</v>
      </c>
    </row>
    <row r="30" spans="1:8" ht="13.5" thickBot="1">
      <c r="A30" s="45" t="s">
        <v>24</v>
      </c>
      <c r="B30" s="46"/>
      <c r="C30" s="47">
        <v>1931336712.31</v>
      </c>
      <c r="D30" s="47">
        <v>2394532958.33</v>
      </c>
      <c r="E30" s="48">
        <v>23.995754880153132</v>
      </c>
      <c r="F30" s="47">
        <v>1776464713.14</v>
      </c>
      <c r="G30" s="47">
        <v>2269525432.63</v>
      </c>
      <c r="H30" s="49">
        <v>27.755165404804906</v>
      </c>
    </row>
  </sheetData>
  <sheetProtection/>
  <printOptions/>
  <pageMargins left="0.7875" right="0.7875" top="0.7875" bottom="0.7875" header="0.5" footer="0.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7.875" style="0" bestFit="1" customWidth="1"/>
    <col min="2" max="2" width="26.25390625" style="0" bestFit="1" customWidth="1"/>
    <col min="3" max="4" width="16.375" style="0" bestFit="1" customWidth="1"/>
    <col min="5" max="5" width="10.125" style="0" bestFit="1" customWidth="1"/>
    <col min="6" max="7" width="16.375" style="0" bestFit="1" customWidth="1"/>
    <col min="8" max="8" width="10.00390625" style="0" bestFit="1" customWidth="1"/>
  </cols>
  <sheetData>
    <row r="1" spans="1:8" ht="12.75">
      <c r="A1" s="67" t="s">
        <v>32</v>
      </c>
      <c r="B1" s="68"/>
      <c r="C1" s="68"/>
      <c r="D1" s="68"/>
      <c r="E1" s="68"/>
      <c r="F1" s="68"/>
      <c r="G1" s="68"/>
      <c r="H1" s="69"/>
    </row>
    <row r="2" spans="1:8" ht="12.75">
      <c r="A2" s="70" t="s">
        <v>48</v>
      </c>
      <c r="B2" s="71"/>
      <c r="C2" s="71"/>
      <c r="D2" s="71"/>
      <c r="E2" s="71"/>
      <c r="F2" s="71"/>
      <c r="G2" s="71"/>
      <c r="H2" s="72"/>
    </row>
    <row r="3" spans="1:8" ht="13.5" thickBot="1">
      <c r="A3" s="73"/>
      <c r="B3" s="74"/>
      <c r="C3" s="74"/>
      <c r="D3" s="74"/>
      <c r="E3" s="74"/>
      <c r="F3" s="74"/>
      <c r="G3" s="74"/>
      <c r="H3" s="75"/>
    </row>
    <row r="4" spans="1:8" ht="13.5" thickBot="1">
      <c r="A4" s="32" t="s">
        <v>33</v>
      </c>
      <c r="B4" s="32" t="s">
        <v>34</v>
      </c>
      <c r="C4" s="33" t="s">
        <v>43</v>
      </c>
      <c r="D4" s="33" t="s">
        <v>44</v>
      </c>
      <c r="E4" s="33" t="s">
        <v>36</v>
      </c>
      <c r="F4" s="33" t="s">
        <v>45</v>
      </c>
      <c r="G4" s="33" t="s">
        <v>46</v>
      </c>
      <c r="H4" s="33" t="s">
        <v>37</v>
      </c>
    </row>
    <row r="5" spans="1:8" ht="12.75">
      <c r="A5" s="34">
        <v>1</v>
      </c>
      <c r="B5" s="35" t="s">
        <v>12</v>
      </c>
      <c r="C5" s="36">
        <v>497637902.86</v>
      </c>
      <c r="D5" s="36">
        <v>507380072.83</v>
      </c>
      <c r="E5" s="37">
        <v>1.9576824663093888</v>
      </c>
      <c r="F5" s="36">
        <v>448314602.47</v>
      </c>
      <c r="G5" s="36">
        <v>457910391.51</v>
      </c>
      <c r="H5" s="38">
        <v>2.1404141170356112</v>
      </c>
    </row>
    <row r="6" spans="1:8" ht="12.75">
      <c r="A6" s="39">
        <v>2</v>
      </c>
      <c r="B6" s="40" t="s">
        <v>11</v>
      </c>
      <c r="C6" s="41">
        <v>1210252628.98</v>
      </c>
      <c r="D6" s="41">
        <v>1143991415.49</v>
      </c>
      <c r="E6" s="42">
        <v>-5.474990254377295</v>
      </c>
      <c r="F6" s="41">
        <v>1090263995.21</v>
      </c>
      <c r="G6" s="41">
        <v>1033910927.4</v>
      </c>
      <c r="H6" s="43">
        <v>-5.168754362024554</v>
      </c>
    </row>
    <row r="7" spans="1:8" ht="12.75">
      <c r="A7" s="34">
        <v>3</v>
      </c>
      <c r="B7" s="35" t="s">
        <v>20</v>
      </c>
      <c r="C7" s="36">
        <v>12965335.27</v>
      </c>
      <c r="D7" s="36">
        <v>11972031.91</v>
      </c>
      <c r="E7" s="37">
        <v>-7.6612238659062415</v>
      </c>
      <c r="F7" s="36">
        <v>11729975.88</v>
      </c>
      <c r="G7" s="36">
        <v>10870593.7</v>
      </c>
      <c r="H7" s="38">
        <v>-7.3263763608011905</v>
      </c>
    </row>
    <row r="8" spans="1:8" ht="12.75">
      <c r="A8" s="39">
        <v>4</v>
      </c>
      <c r="B8" s="40" t="s">
        <v>19</v>
      </c>
      <c r="C8" s="41">
        <v>16620790.09</v>
      </c>
      <c r="D8" s="41">
        <v>19987875.88</v>
      </c>
      <c r="E8" s="42">
        <v>20.258277565431904</v>
      </c>
      <c r="F8" s="41">
        <v>14990994</v>
      </c>
      <c r="G8" s="41">
        <v>18044419.64</v>
      </c>
      <c r="H8" s="43">
        <v>20.368400120765845</v>
      </c>
    </row>
    <row r="9" spans="1:8" ht="12.75">
      <c r="A9" s="34">
        <v>5</v>
      </c>
      <c r="B9" s="35" t="s">
        <v>2</v>
      </c>
      <c r="C9" s="36">
        <v>104907981.75</v>
      </c>
      <c r="D9" s="36">
        <v>101329050.77</v>
      </c>
      <c r="E9" s="37">
        <v>-3.4114954079745266</v>
      </c>
      <c r="F9" s="36">
        <v>94171420.14</v>
      </c>
      <c r="G9" s="36">
        <v>91134578.4</v>
      </c>
      <c r="H9" s="38">
        <v>-3.224801893701159</v>
      </c>
    </row>
    <row r="10" spans="1:8" ht="12.75">
      <c r="A10" s="39">
        <v>6</v>
      </c>
      <c r="B10" s="40" t="s">
        <v>21</v>
      </c>
      <c r="C10" s="41">
        <v>2582272.36</v>
      </c>
      <c r="D10" s="41">
        <v>5364451.6</v>
      </c>
      <c r="E10" s="42">
        <v>107.74151027198387</v>
      </c>
      <c r="F10" s="41">
        <v>2326905.08</v>
      </c>
      <c r="G10" s="41">
        <v>4853450.64</v>
      </c>
      <c r="H10" s="43">
        <v>108.57965723294565</v>
      </c>
    </row>
    <row r="11" spans="1:8" ht="12.75">
      <c r="A11" s="34">
        <v>7</v>
      </c>
      <c r="B11" s="35" t="s">
        <v>26</v>
      </c>
      <c r="C11" s="36">
        <v>284555.89</v>
      </c>
      <c r="D11" s="36">
        <v>859902.58</v>
      </c>
      <c r="E11" s="37">
        <v>202.1911020713716</v>
      </c>
      <c r="F11" s="36">
        <v>256766.25</v>
      </c>
      <c r="G11" s="36">
        <v>772891.55</v>
      </c>
      <c r="H11" s="38">
        <v>201.00979003276328</v>
      </c>
    </row>
    <row r="12" spans="1:8" ht="12.75">
      <c r="A12" s="39">
        <v>8</v>
      </c>
      <c r="B12" s="40" t="s">
        <v>38</v>
      </c>
      <c r="C12" s="41">
        <v>37699290.36</v>
      </c>
      <c r="D12" s="41">
        <v>32321639.61</v>
      </c>
      <c r="E12" s="42">
        <v>-14.264594104152787</v>
      </c>
      <c r="F12" s="41">
        <v>33913568.42</v>
      </c>
      <c r="G12" s="41">
        <v>29254235.15</v>
      </c>
      <c r="H12" s="43">
        <v>-13.738846977990773</v>
      </c>
    </row>
    <row r="13" spans="1:8" ht="12.75">
      <c r="A13" s="34">
        <v>9</v>
      </c>
      <c r="B13" s="35" t="s">
        <v>18</v>
      </c>
      <c r="C13" s="36">
        <v>7657574.88</v>
      </c>
      <c r="D13" s="36">
        <v>6931399.6</v>
      </c>
      <c r="E13" s="37">
        <v>-9.483097343215276</v>
      </c>
      <c r="F13" s="36">
        <v>6898206.64</v>
      </c>
      <c r="G13" s="36">
        <v>6299498.62</v>
      </c>
      <c r="H13" s="38">
        <v>-8.679183608799512</v>
      </c>
    </row>
    <row r="14" spans="1:8" ht="12.75">
      <c r="A14" s="39">
        <v>10</v>
      </c>
      <c r="B14" s="40" t="s">
        <v>17</v>
      </c>
      <c r="C14" s="41">
        <v>68560142.35</v>
      </c>
      <c r="D14" s="41">
        <v>79350067.87</v>
      </c>
      <c r="E14" s="42">
        <v>15.737898362166995</v>
      </c>
      <c r="F14" s="41">
        <v>61710292.41</v>
      </c>
      <c r="G14" s="41">
        <v>71633493.24</v>
      </c>
      <c r="H14" s="43">
        <v>16.080301101266485</v>
      </c>
    </row>
    <row r="15" spans="1:8" ht="12.75">
      <c r="A15" s="34">
        <v>11</v>
      </c>
      <c r="B15" s="35" t="s">
        <v>14</v>
      </c>
      <c r="C15" s="36">
        <v>192213284.75</v>
      </c>
      <c r="D15" s="36">
        <v>190740903.28</v>
      </c>
      <c r="E15" s="37">
        <v>-0.7660144156607255</v>
      </c>
      <c r="F15" s="36">
        <v>173077349.72</v>
      </c>
      <c r="G15" s="36">
        <v>172276302.47</v>
      </c>
      <c r="H15" s="38">
        <v>-0.46282615911089076</v>
      </c>
    </row>
    <row r="16" spans="1:8" ht="12.75">
      <c r="A16" s="39">
        <v>12</v>
      </c>
      <c r="B16" s="40" t="s">
        <v>16</v>
      </c>
      <c r="C16" s="41">
        <v>183258340.55</v>
      </c>
      <c r="D16" s="41">
        <v>230423399.12</v>
      </c>
      <c r="E16" s="42">
        <v>25.73692331189233</v>
      </c>
      <c r="F16" s="41">
        <v>165183624.87</v>
      </c>
      <c r="G16" s="41">
        <v>208073154.94</v>
      </c>
      <c r="H16" s="43">
        <v>25.96475897883593</v>
      </c>
    </row>
    <row r="17" spans="1:8" ht="12.75">
      <c r="A17" s="34">
        <v>13</v>
      </c>
      <c r="B17" s="35" t="s">
        <v>8</v>
      </c>
      <c r="C17" s="36">
        <v>20981855.1</v>
      </c>
      <c r="D17" s="36">
        <v>31987965.26</v>
      </c>
      <c r="E17" s="37">
        <v>52.45537207050867</v>
      </c>
      <c r="F17" s="36">
        <v>18930857.94</v>
      </c>
      <c r="G17" s="36">
        <v>28957383.43</v>
      </c>
      <c r="H17" s="38">
        <v>52.963925469085204</v>
      </c>
    </row>
    <row r="18" spans="1:8" ht="12.75">
      <c r="A18" s="39">
        <v>14</v>
      </c>
      <c r="B18" s="40" t="s">
        <v>23</v>
      </c>
      <c r="C18" s="41">
        <v>551533.96</v>
      </c>
      <c r="D18" s="41">
        <v>776562.18</v>
      </c>
      <c r="E18" s="42">
        <v>40.8004286807652</v>
      </c>
      <c r="F18" s="41">
        <v>497853.08</v>
      </c>
      <c r="G18" s="41">
        <v>702139.34</v>
      </c>
      <c r="H18" s="43">
        <v>41.033443039058824</v>
      </c>
    </row>
    <row r="19" spans="1:8" ht="12.75">
      <c r="A19" s="34">
        <v>15</v>
      </c>
      <c r="B19" s="35" t="s">
        <v>22</v>
      </c>
      <c r="C19" s="36">
        <v>791100.96</v>
      </c>
      <c r="D19" s="36">
        <v>544992.46</v>
      </c>
      <c r="E19" s="37">
        <v>-31.109619687479587</v>
      </c>
      <c r="F19" s="36">
        <v>716479.53</v>
      </c>
      <c r="G19" s="36">
        <v>490744.16</v>
      </c>
      <c r="H19" s="38">
        <v>-31.50618552912461</v>
      </c>
    </row>
    <row r="20" spans="1:8" ht="12.75">
      <c r="A20" s="39">
        <v>16</v>
      </c>
      <c r="B20" s="40" t="s">
        <v>10</v>
      </c>
      <c r="C20" s="59">
        <v>18675606635.17</v>
      </c>
      <c r="D20" s="59">
        <v>21095057294.47</v>
      </c>
      <c r="E20" s="42">
        <v>12.955138253681577</v>
      </c>
      <c r="F20" s="41">
        <v>16828204035.74</v>
      </c>
      <c r="G20" s="41">
        <v>19080981967.78</v>
      </c>
      <c r="H20" s="43">
        <v>13.386918338139438</v>
      </c>
    </row>
    <row r="21" spans="1:8" ht="12.75">
      <c r="A21" s="34">
        <v>18</v>
      </c>
      <c r="B21" s="35" t="s">
        <v>6</v>
      </c>
      <c r="C21" s="36">
        <v>643.06</v>
      </c>
      <c r="D21" s="36">
        <v>937.1</v>
      </c>
      <c r="E21" s="37">
        <v>45.72512673778498</v>
      </c>
      <c r="F21" s="36">
        <v>585.3</v>
      </c>
      <c r="G21" s="36">
        <v>849.44</v>
      </c>
      <c r="H21" s="38">
        <v>45.128993678455515</v>
      </c>
    </row>
    <row r="22" spans="1:8" ht="12.75">
      <c r="A22" s="39">
        <v>19</v>
      </c>
      <c r="B22" s="40" t="s">
        <v>15</v>
      </c>
      <c r="C22" s="59">
        <v>165074413.24</v>
      </c>
      <c r="D22" s="59">
        <v>160746021.9</v>
      </c>
      <c r="E22" s="42">
        <v>-2.62</v>
      </c>
      <c r="F22" s="41">
        <v>143600333.74</v>
      </c>
      <c r="G22" s="41">
        <v>145525759.69</v>
      </c>
      <c r="H22" s="43">
        <v>1.3408227542744622</v>
      </c>
    </row>
    <row r="23" spans="1:8" ht="12.75">
      <c r="A23" s="34">
        <v>21</v>
      </c>
      <c r="B23" s="35" t="s">
        <v>25</v>
      </c>
      <c r="C23" s="36">
        <v>1772107.16</v>
      </c>
      <c r="D23" s="36">
        <v>1509026.04</v>
      </c>
      <c r="E23" s="37">
        <v>-14.845666556643216</v>
      </c>
      <c r="F23" s="36">
        <v>1614987.88</v>
      </c>
      <c r="G23" s="36">
        <v>1396708.89</v>
      </c>
      <c r="H23" s="38">
        <v>-13.515828366464275</v>
      </c>
    </row>
    <row r="24" spans="1:8" ht="12.75">
      <c r="A24" s="39">
        <v>22</v>
      </c>
      <c r="B24" s="40" t="s">
        <v>13</v>
      </c>
      <c r="C24" s="59">
        <v>671389064.71</v>
      </c>
      <c r="D24" s="59">
        <v>623597214.48</v>
      </c>
      <c r="E24" s="42">
        <v>-6.599514575267431</v>
      </c>
      <c r="F24" s="41">
        <v>596750052.87</v>
      </c>
      <c r="G24" s="41">
        <v>558361072.7</v>
      </c>
      <c r="H24" s="43">
        <v>-6.433008256199161</v>
      </c>
    </row>
    <row r="25" spans="1:8" ht="12.75">
      <c r="A25" s="34">
        <v>23</v>
      </c>
      <c r="B25" s="35" t="s">
        <v>39</v>
      </c>
      <c r="C25" s="36">
        <v>21863.56</v>
      </c>
      <c r="D25" s="36">
        <v>107765.13</v>
      </c>
      <c r="E25" s="37">
        <v>392.8983660483471</v>
      </c>
      <c r="F25" s="36">
        <v>19471.97</v>
      </c>
      <c r="G25" s="36">
        <v>95512.29</v>
      </c>
      <c r="H25" s="38">
        <v>390.5116945024052</v>
      </c>
    </row>
    <row r="26" spans="1:8" ht="12.75">
      <c r="A26" s="39">
        <v>24</v>
      </c>
      <c r="B26" s="40" t="s">
        <v>27</v>
      </c>
      <c r="C26" s="41">
        <v>52460294.6</v>
      </c>
      <c r="D26" s="41">
        <v>39148428.56</v>
      </c>
      <c r="E26" s="42">
        <v>-25.375126353179112</v>
      </c>
      <c r="F26" s="41">
        <v>47195857.3</v>
      </c>
      <c r="G26" s="41">
        <v>35374341.12</v>
      </c>
      <c r="H26" s="43">
        <v>-25.047783547731</v>
      </c>
    </row>
    <row r="27" spans="1:8" ht="12.75">
      <c r="A27" s="34">
        <v>25</v>
      </c>
      <c r="B27" s="35" t="s">
        <v>9</v>
      </c>
      <c r="C27" s="36">
        <v>8348989.42</v>
      </c>
      <c r="D27" s="36">
        <v>8386766.24</v>
      </c>
      <c r="E27" s="37">
        <v>0.45247176753519347</v>
      </c>
      <c r="F27" s="36">
        <v>7518037.14</v>
      </c>
      <c r="G27" s="36">
        <v>7592393.68</v>
      </c>
      <c r="H27" s="38">
        <v>0.9890419349537829</v>
      </c>
    </row>
    <row r="28" spans="1:8" ht="12.75">
      <c r="A28" s="39">
        <v>26</v>
      </c>
      <c r="B28" s="40" t="s">
        <v>29</v>
      </c>
      <c r="C28" s="41">
        <v>117795493.47</v>
      </c>
      <c r="D28" s="41">
        <v>73291481.21</v>
      </c>
      <c r="E28" s="42">
        <v>-37.780742665961355</v>
      </c>
      <c r="F28" s="41">
        <v>106874657.61</v>
      </c>
      <c r="G28" s="41">
        <v>66427126.04</v>
      </c>
      <c r="H28" s="43">
        <v>-37.84576481882027</v>
      </c>
    </row>
    <row r="29" spans="1:8" ht="12.75">
      <c r="A29" s="34">
        <v>27</v>
      </c>
      <c r="B29" s="35" t="s">
        <v>28</v>
      </c>
      <c r="C29" s="36">
        <v>122643349.87</v>
      </c>
      <c r="D29" s="36">
        <v>160930176.27</v>
      </c>
      <c r="E29" s="37">
        <v>31.218020741102904</v>
      </c>
      <c r="F29" s="36">
        <v>110501627.86</v>
      </c>
      <c r="G29" s="36">
        <v>145339397.05</v>
      </c>
      <c r="H29" s="38">
        <v>31.52692848483437</v>
      </c>
    </row>
    <row r="30" spans="1:8" ht="13.5" thickBot="1">
      <c r="A30" s="45" t="s">
        <v>24</v>
      </c>
      <c r="B30" s="46"/>
      <c r="C30" s="60">
        <v>22172078369.05</v>
      </c>
      <c r="D30" s="60">
        <v>24526736841.84</v>
      </c>
      <c r="E30" s="48">
        <v>10.671610993398943</v>
      </c>
      <c r="F30" s="47">
        <v>19965262539.05</v>
      </c>
      <c r="G30" s="47">
        <v>22176279332.87</v>
      </c>
      <c r="H30" s="49">
        <v>11.074318654690758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HULYA TATLISU</cp:lastModifiedBy>
  <cp:lastPrinted>2017-01-04T11:30:43Z</cp:lastPrinted>
  <dcterms:created xsi:type="dcterms:W3CDTF">2004-09-20T07:08:17Z</dcterms:created>
  <dcterms:modified xsi:type="dcterms:W3CDTF">2017-01-04T12:03:54Z</dcterms:modified>
  <cp:category/>
  <cp:version/>
  <cp:contentType/>
  <cp:contentStatus/>
  <cp:revision>1</cp:revision>
</cp:coreProperties>
</file>