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6150" tabRatio="447" activeTab="0"/>
  </bookViews>
  <sheets>
    <sheet name="gunluk" sheetId="1" r:id="rId1"/>
    <sheet name="sayfa1" sheetId="2" state="hidden" r:id="rId2"/>
    <sheet name="sayfa3" sheetId="3" state="hidden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<sst xmlns="http://schemas.openxmlformats.org/spreadsheetml/2006/main" count="91" uniqueCount="54">
  <si>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</si>
  <si>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</si>
  <si>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</si>
  <si>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</si>
  <si>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</si>
  <si>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</si>
  <si>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</si>
  <si>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</si>
  <si>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</si>
  <si>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</si>
  <si>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</si>
  <si>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</si>
  <si>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</si>
  <si>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</si>
  <si>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</si>
  <si>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</si>
  <si>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</si>
  <si>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</si>
  <si>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</si>
  <si>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</si>
  <si>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</si>
  <si>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</si>
  <si>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</si>
  <si>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</si>
  <si>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</si>
  <si>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</si>
  <si>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</si>
  <si>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</si>
  <si>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</si>
  <si>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</si>
  <si>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</si>
  <si>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</si>
  <si>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</si>
  <si>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</si>
  <si>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</si>
  <si>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</si>
  <si>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2015 $</t>
  </si>
  <si>
    <t>2014-2015 $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</si>
  <si>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</si>
  <si>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</si>
  <si>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</si>
  <si>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</si>
  <si>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</si>
  <si>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</si>
  <si>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</si>
  <si>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</si>
  <si>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>2016 $</t>
  </si>
  <si>
    <t xml:space="preserve"> 2015- 2016</t>
  </si>
  <si>
    <t>2015-2016 $</t>
  </si>
  <si>
    <t>OTOMOTİV ENDÜSTRİSİ</t>
  </si>
  <si>
    <t>01-31 Ocak</t>
  </si>
  <si>
    <t>01 Şubat-31 Ocak</t>
  </si>
  <si>
    <t xml:space="preserve">GSEK:4 GBTARIHI:01/01/2016 - 31/01/2016 GBDURUM:ONAY GTIPGRUPSINIF:MALGRUBU ULKEGRUPSINIF:GENEL
BEYANKAYITKODU:DH YIL:2016
</t>
  </si>
  <si>
    <t xml:space="preserve">GSEK:4 GBTARIHI:01/02/2015 - 31/01/2016 GBDURUM:ONAY GTIPGRUPSINIF:MALGRUBU ULKEGRUPSINIF:GENEL
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</si>
</sst>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0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0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22" borderId="7" applyNumberFormat="0" applyAlignment="0" applyProtection="0"/>
    <xf numFmtId="0" fontId="79" fillId="22" borderId="7" applyNumberFormat="0" applyAlignment="0" applyProtection="0"/>
    <xf numFmtId="0" fontId="80" fillId="23" borderId="0" applyNumberFormat="0" applyBorder="0" applyAlignment="0" applyProtection="0"/>
    <xf numFmtId="0" fontId="8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24" borderId="0" applyNumberFormat="0" applyBorder="0" applyAlignment="0" applyProtection="0"/>
    <xf numFmtId="0" fontId="56" fillId="0" borderId="0">
      <alignment/>
      <protection/>
    </xf>
    <xf numFmtId="0" fontId="1" fillId="0" borderId="0">
      <alignment vertical="center"/>
      <protection/>
    </xf>
    <xf numFmtId="0" fontId="57" fillId="0" borderId="0">
      <alignment/>
      <protection/>
    </xf>
    <xf numFmtId="0" fontId="56" fillId="0" borderId="0">
      <alignment/>
      <protection/>
    </xf>
    <xf numFmtId="0" fontId="0" fillId="25" borderId="8" applyNumberFormat="0" applyFont="0" applyAlignment="0" applyProtection="0"/>
    <xf numFmtId="0" fontId="16" fillId="25" borderId="8" applyNumberFormat="0" applyFont="0" applyAlignment="0" applyProtection="0"/>
    <xf numFmtId="0" fontId="57" fillId="25" borderId="8" applyNumberFormat="0" applyFont="0" applyAlignment="0" applyProtection="0"/>
    <xf numFmtId="0" fontId="56" fillId="25" borderId="8" applyNumberFormat="0" applyFont="0" applyAlignment="0" applyProtection="0"/>
    <xf numFmtId="0" fontId="84" fillId="26" borderId="0" applyNumberFormat="0" applyBorder="0" applyAlignment="0" applyProtection="0"/>
    <xf numFmtId="0" fontId="8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4" fillId="0" borderId="10" xfId="0" applyNumberFormat="1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  <xf numFmtId="0" fontId="21" fillId="0" borderId="11" xfId="0" applyNumberFormat="1" applyFont="1" applyFill="1" applyBorder="1" applyAlignment="1" applyProtection="1">
      <alignment horizontal="right" vertical="top" wrapText="1"/>
      <protection/>
    </xf>
    <xf numFmtId="0" fontId="22" fillId="33" borderId="12" xfId="0" applyNumberFormat="1" applyFont="1" applyFill="1" applyBorder="1" applyAlignment="1" applyProtection="1">
      <alignment horizontal="left" vertical="top"/>
      <protection/>
    </xf>
    <xf numFmtId="0" fontId="22" fillId="33" borderId="0" xfId="0" applyNumberFormat="1" applyFont="1" applyFill="1" applyBorder="1" applyAlignment="1" applyProtection="1">
      <alignment horizontal="left" vertical="top"/>
      <protection/>
    </xf>
    <xf numFmtId="4" fontId="22" fillId="33" borderId="0" xfId="0" applyNumberFormat="1" applyFont="1" applyFill="1" applyBorder="1" applyAlignment="1" applyProtection="1">
      <alignment horizontal="right" vertical="top"/>
      <protection/>
    </xf>
    <xf numFmtId="183" fontId="22" fillId="33" borderId="0" xfId="0" applyNumberFormat="1" applyFont="1" applyFill="1" applyBorder="1" applyAlignment="1" applyProtection="1">
      <alignment horizontal="right" vertical="top"/>
      <protection/>
    </xf>
    <xf numFmtId="183" fontId="22" fillId="33" borderId="13" xfId="0" applyNumberFormat="1" applyFont="1" applyFill="1" applyBorder="1" applyAlignment="1" applyProtection="1">
      <alignment horizontal="right" vertical="top"/>
      <protection/>
    </xf>
    <xf numFmtId="0" fontId="22" fillId="0" borderId="1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4" fontId="22" fillId="0" borderId="0" xfId="0" applyNumberFormat="1" applyFont="1" applyFill="1" applyBorder="1" applyAlignment="1" applyProtection="1">
      <alignment horizontal="right" vertical="top"/>
      <protection/>
    </xf>
    <xf numFmtId="183" fontId="22" fillId="0" borderId="0" xfId="0" applyNumberFormat="1" applyFont="1" applyFill="1" applyBorder="1" applyAlignment="1" applyProtection="1">
      <alignment horizontal="right" vertical="top"/>
      <protection/>
    </xf>
    <xf numFmtId="183" fontId="22" fillId="0" borderId="13" xfId="0" applyNumberFormat="1" applyFont="1" applyFill="1" applyBorder="1" applyAlignment="1" applyProtection="1">
      <alignment horizontal="right" vertical="top"/>
      <protection/>
    </xf>
    <xf numFmtId="0" fontId="21" fillId="0" borderId="14" xfId="0" applyNumberFormat="1" applyFont="1" applyFill="1" applyBorder="1" applyAlignment="1" applyProtection="1">
      <alignment horizontal="right" vertical="top" wrapText="1"/>
      <protection/>
    </xf>
    <xf numFmtId="0" fontId="21" fillId="0" borderId="15" xfId="0" applyNumberFormat="1" applyFont="1" applyFill="1" applyBorder="1" applyAlignment="1" applyProtection="1">
      <alignment horizontal="right" vertical="top" wrapText="1"/>
      <protection/>
    </xf>
    <xf numFmtId="4" fontId="21" fillId="0" borderId="15" xfId="0" applyNumberFormat="1" applyFont="1" applyFill="1" applyBorder="1" applyAlignment="1" applyProtection="1">
      <alignment horizontal="right" vertical="top" wrapText="1"/>
      <protection/>
    </xf>
    <xf numFmtId="183" fontId="21" fillId="0" borderId="15" xfId="0" applyNumberFormat="1" applyFont="1" applyFill="1" applyBorder="1" applyAlignment="1" applyProtection="1">
      <alignment horizontal="right" vertical="top" wrapText="1"/>
      <protection/>
    </xf>
    <xf numFmtId="183" fontId="21" fillId="0" borderId="16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1" customWidth="1"/>
    <col min="5" max="5" width="12.375" style="3" customWidth="1"/>
    <col min="6" max="7" width="15.375" style="1" bestFit="1" customWidth="1"/>
    <col min="8" max="8" width="9.75390625" style="1" bestFit="1" customWidth="1"/>
    <col min="9" max="16384" width="9.00390625" style="1" customWidth="1"/>
  </cols>
  <sheetData>
    <row r="1" spans="1:5" ht="31.5" customHeight="1">
      <c r="A1" s="53" t="s">
        <v>7</v>
      </c>
      <c r="B1" s="53"/>
      <c r="C1" s="53"/>
      <c r="D1" s="53"/>
      <c r="E1" s="53"/>
    </row>
    <row r="2" spans="1:5" ht="2.25" customHeight="1" hidden="1">
      <c r="A2" s="6"/>
      <c r="B2" s="7"/>
      <c r="C2" s="7"/>
      <c r="D2" s="18"/>
      <c r="E2" s="7"/>
    </row>
    <row r="3" spans="1:8" s="2" customFormat="1" ht="26.25" customHeight="1">
      <c r="A3" s="10"/>
      <c r="B3" s="49" t="s">
        <v>50</v>
      </c>
      <c r="C3" s="50"/>
      <c r="D3" s="22" t="s">
        <v>47</v>
      </c>
      <c r="E3" s="9">
        <v>2016</v>
      </c>
      <c r="F3" s="51" t="s">
        <v>51</v>
      </c>
      <c r="G3" s="52"/>
      <c r="H3" s="30" t="s">
        <v>31</v>
      </c>
    </row>
    <row r="4" spans="1:8" s="2" customFormat="1" ht="15">
      <c r="A4" s="10"/>
      <c r="B4" s="11" t="s">
        <v>36</v>
      </c>
      <c r="C4" s="11" t="s">
        <v>46</v>
      </c>
      <c r="D4" s="12" t="s">
        <v>30</v>
      </c>
      <c r="E4" s="11" t="s">
        <v>32</v>
      </c>
      <c r="F4" s="27" t="s">
        <v>37</v>
      </c>
      <c r="G4" s="27" t="s">
        <v>48</v>
      </c>
      <c r="H4" s="26" t="s">
        <v>30</v>
      </c>
    </row>
    <row r="5" spans="1:8" s="2" customFormat="1" ht="15">
      <c r="A5" s="13" t="s">
        <v>49</v>
      </c>
      <c r="B5" s="14">
        <f>sayfa1!C20</f>
        <v>1521049189.92</v>
      </c>
      <c r="C5" s="14">
        <f>sayfa1!D20</f>
        <v>1306206117.89</v>
      </c>
      <c r="D5" s="28">
        <f>IF(B5&gt;0,(C5-B5)/B5*100,100)</f>
        <v>-14.124662992739879</v>
      </c>
      <c r="E5" s="29">
        <f>C5/C12*100</f>
        <v>83.36925675718983</v>
      </c>
      <c r="F5" s="14">
        <f>sayfa3!C20</f>
        <v>19794451880.92</v>
      </c>
      <c r="G5" s="14">
        <f>sayfa3!D20</f>
        <v>18459214213.73</v>
      </c>
      <c r="H5" s="29">
        <f>(G5-F5)/F5*100</f>
        <v>-6.745514729190571</v>
      </c>
    </row>
    <row r="6" spans="1:8" s="2" customFormat="1" ht="15">
      <c r="A6" s="13" t="s">
        <v>1</v>
      </c>
      <c r="B6" s="14">
        <f>sayfa1!C6</f>
        <v>104334923.9</v>
      </c>
      <c r="C6" s="14">
        <f>sayfa1!D6</f>
        <v>96273487.83</v>
      </c>
      <c r="D6" s="28">
        <f aca="true" t="shared" si="0" ref="D6:D12">IF(B6&gt;0,(C6-B6)/B6*100,100)</f>
        <v>-7.726498250697442</v>
      </c>
      <c r="E6" s="29">
        <f>C6/C12*100</f>
        <v>6.144703363336549</v>
      </c>
      <c r="F6" s="14">
        <f>sayfa3!C6</f>
        <v>1396549138.94</v>
      </c>
      <c r="G6" s="14">
        <f>sayfa3!D6</f>
        <v>1202193916.3</v>
      </c>
      <c r="H6" s="29">
        <f aca="true" t="shared" si="1" ref="H6:H12">(G6-F6)/F6*100</f>
        <v>-13.916819481734699</v>
      </c>
    </row>
    <row r="7" spans="1:8" ht="15">
      <c r="A7" s="13" t="s">
        <v>0</v>
      </c>
      <c r="B7" s="14">
        <f>sayfa1!C5</f>
        <v>39559868.57</v>
      </c>
      <c r="C7" s="14">
        <f>sayfa1!D5</f>
        <v>41817809.74</v>
      </c>
      <c r="D7" s="28">
        <f t="shared" si="0"/>
        <v>5.7076558937617365</v>
      </c>
      <c r="E7" s="29">
        <f>C7/C12*100</f>
        <v>2.669042557287248</v>
      </c>
      <c r="F7" s="14">
        <f>sayfa3!C5</f>
        <v>561396750.96</v>
      </c>
      <c r="G7" s="14">
        <f>sayfa3!D5</f>
        <v>500081263.19</v>
      </c>
      <c r="H7" s="29">
        <f t="shared" si="1"/>
        <v>-10.921952730426261</v>
      </c>
    </row>
    <row r="8" spans="1:8" ht="15">
      <c r="A8" s="13" t="s">
        <v>3</v>
      </c>
      <c r="B8" s="14">
        <f>sayfa1!C22</f>
        <v>12748039.46</v>
      </c>
      <c r="C8" s="14">
        <f>sayfa1!D22</f>
        <v>11993327.1</v>
      </c>
      <c r="D8" s="28">
        <f t="shared" si="0"/>
        <v>-5.9202229673675735</v>
      </c>
      <c r="E8" s="29">
        <f>C8/C12*100</f>
        <v>0.7654800821083474</v>
      </c>
      <c r="F8" s="14">
        <f>sayfa3!C22</f>
        <v>185526231.76</v>
      </c>
      <c r="G8" s="14">
        <f>sayfa3!D22</f>
        <v>164438362.4</v>
      </c>
      <c r="H8" s="29">
        <f t="shared" si="1"/>
        <v>-11.36651629257453</v>
      </c>
    </row>
    <row r="9" spans="1:8" ht="17.25" customHeight="1">
      <c r="A9" s="13" t="s">
        <v>2</v>
      </c>
      <c r="B9" s="14">
        <f>sayfa1!C9</f>
        <v>2748576.38</v>
      </c>
      <c r="C9" s="14">
        <f>sayfa1!D9</f>
        <v>1968846.3</v>
      </c>
      <c r="D9" s="28">
        <f t="shared" si="0"/>
        <v>-28.368506899560852</v>
      </c>
      <c r="E9" s="29">
        <f>C9/C12*100</f>
        <v>0.12566259677706246</v>
      </c>
      <c r="F9" s="14">
        <f>sayfa3!C9</f>
        <v>101588706.24</v>
      </c>
      <c r="G9" s="14">
        <f>sayfa3!D9</f>
        <v>104123347.02</v>
      </c>
      <c r="H9" s="29">
        <f t="shared" si="1"/>
        <v>2.4950025192879166</v>
      </c>
    </row>
    <row r="10" spans="1:8" ht="20.25" customHeight="1" hidden="1">
      <c r="A10" s="25" t="s">
        <v>5</v>
      </c>
      <c r="B10" s="15">
        <f>SUM(B5:B9)</f>
        <v>1680440598.2300003</v>
      </c>
      <c r="C10" s="15">
        <f>SUM(C5:C9)</f>
        <v>1458259588.86</v>
      </c>
      <c r="D10" s="28">
        <f t="shared" si="0"/>
        <v>-13.221592575424715</v>
      </c>
      <c r="E10" s="29">
        <f>C10/C12*100</f>
        <v>93.07414535669903</v>
      </c>
      <c r="F10" s="14">
        <f>SUM(F5:F9)</f>
        <v>22039512708.819996</v>
      </c>
      <c r="G10" s="14">
        <f>SUM(G5:G9)</f>
        <v>20430051102.64</v>
      </c>
      <c r="H10" s="29">
        <f t="shared" si="1"/>
        <v>-7.3026188348343375</v>
      </c>
    </row>
    <row r="11" spans="1:8" ht="15">
      <c r="A11" s="13" t="s">
        <v>4</v>
      </c>
      <c r="B11" s="15">
        <f>B12-B10</f>
        <v>108601682.75999975</v>
      </c>
      <c r="C11" s="15">
        <f>C12-C10</f>
        <v>108512346.86000013</v>
      </c>
      <c r="D11" s="28">
        <f t="shared" si="0"/>
        <v>-0.08226014342433632</v>
      </c>
      <c r="E11" s="29">
        <f>C11/C12*100</f>
        <v>6.925854643300972</v>
      </c>
      <c r="F11" s="15">
        <f>F12-F10</f>
        <v>1672836482.7000046</v>
      </c>
      <c r="G11" s="15">
        <f>G12-G10</f>
        <v>1518282411.7000008</v>
      </c>
      <c r="H11" s="29">
        <f t="shared" si="1"/>
        <v>-9.239042345044343</v>
      </c>
    </row>
    <row r="12" spans="1:8" ht="15">
      <c r="A12" s="16" t="s">
        <v>5</v>
      </c>
      <c r="B12" s="14">
        <f>sayfa1!C30</f>
        <v>1789042280.99</v>
      </c>
      <c r="C12" s="14">
        <f>sayfa1!D30</f>
        <v>1566771935.72</v>
      </c>
      <c r="D12" s="28">
        <f t="shared" si="0"/>
        <v>-12.423985035557825</v>
      </c>
      <c r="E12" s="29">
        <f>C12/C12*100</f>
        <v>100</v>
      </c>
      <c r="F12" s="14">
        <f>sayfa3!C30</f>
        <v>23712349191.52</v>
      </c>
      <c r="G12" s="14">
        <f>sayfa3!D30</f>
        <v>21948333514.34</v>
      </c>
      <c r="H12" s="29">
        <f t="shared" si="1"/>
        <v>-7.439227817254171</v>
      </c>
    </row>
    <row r="13" spans="1:5" ht="14.25">
      <c r="A13" s="17"/>
      <c r="B13" s="8"/>
      <c r="C13" s="8"/>
      <c r="D13" s="19"/>
      <c r="E13" s="8"/>
    </row>
    <row r="14" spans="1:5" ht="15">
      <c r="A14" s="23"/>
      <c r="B14" s="24"/>
      <c r="C14" s="24"/>
      <c r="D14" s="24"/>
      <c r="E14" s="24"/>
    </row>
    <row r="15" spans="2:4" ht="15">
      <c r="B15" s="5"/>
      <c r="C15" s="5"/>
      <c r="D15" s="20"/>
    </row>
    <row r="16" spans="2:4" ht="15" customHeight="1">
      <c r="B16" s="5"/>
      <c r="C16" s="5"/>
      <c r="D16" s="20"/>
    </row>
    <row r="17" spans="2:4" ht="14.25" customHeight="1">
      <c r="B17" s="5"/>
      <c r="C17" s="5"/>
      <c r="D17" s="20"/>
    </row>
    <row r="18" ht="15">
      <c r="B18" s="5"/>
    </row>
    <row r="26" ht="15">
      <c r="C26" s="4"/>
    </row>
  </sheetData>
  <sheetProtection/>
  <mergeCells count="3">
    <mergeCell ref="B3:C3"/>
    <mergeCell ref="F3:G3"/>
    <mergeCell ref="A1:E1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54" t="s">
        <v>33</v>
      </c>
      <c r="B1" s="55"/>
      <c r="C1" s="55"/>
      <c r="D1" s="55"/>
      <c r="E1" s="55"/>
      <c r="F1" s="55"/>
      <c r="G1" s="55"/>
      <c r="H1" s="56"/>
    </row>
    <row r="2" spans="1:8" ht="12.75">
      <c r="A2" s="57" t="s">
        <v>52</v>
      </c>
      <c r="B2" s="58"/>
      <c r="C2" s="58"/>
      <c r="D2" s="58"/>
      <c r="E2" s="58"/>
      <c r="F2" s="58"/>
      <c r="G2" s="58"/>
      <c r="H2" s="59"/>
    </row>
    <row r="3" spans="1:8" ht="13.5" thickBot="1">
      <c r="A3" s="60"/>
      <c r="B3" s="61"/>
      <c r="C3" s="61"/>
      <c r="D3" s="61"/>
      <c r="E3" s="61"/>
      <c r="F3" s="61"/>
      <c r="G3" s="61"/>
      <c r="H3" s="62"/>
    </row>
    <row r="4" spans="1:8" ht="13.5" thickBot="1">
      <c r="A4" s="31" t="s">
        <v>34</v>
      </c>
      <c r="B4" s="31" t="s">
        <v>35</v>
      </c>
      <c r="C4" s="32" t="s">
        <v>38</v>
      </c>
      <c r="D4" s="32" t="s">
        <v>39</v>
      </c>
      <c r="E4" s="32" t="s">
        <v>40</v>
      </c>
      <c r="F4" s="32" t="s">
        <v>41</v>
      </c>
      <c r="G4" s="32" t="s">
        <v>42</v>
      </c>
      <c r="H4" s="32" t="s">
        <v>43</v>
      </c>
    </row>
    <row r="5" spans="1:8" ht="12.75">
      <c r="A5" s="33">
        <v>1</v>
      </c>
      <c r="B5" s="34" t="s">
        <v>12</v>
      </c>
      <c r="C5" s="35">
        <v>39559868.57</v>
      </c>
      <c r="D5" s="35">
        <v>41817809.74</v>
      </c>
      <c r="E5" s="36">
        <v>5.7076558937617365</v>
      </c>
      <c r="F5" s="35">
        <v>34030313.51</v>
      </c>
      <c r="G5" s="35">
        <v>38488034.45</v>
      </c>
      <c r="H5" s="37">
        <v>13.099264979413364</v>
      </c>
    </row>
    <row r="6" spans="1:8" ht="12.75">
      <c r="A6" s="38">
        <v>2</v>
      </c>
      <c r="B6" s="39" t="s">
        <v>11</v>
      </c>
      <c r="C6" s="40">
        <v>104334923.9</v>
      </c>
      <c r="D6" s="40">
        <v>96273487.83</v>
      </c>
      <c r="E6" s="41">
        <v>-7.726498250697442</v>
      </c>
      <c r="F6" s="40">
        <v>89766167.64</v>
      </c>
      <c r="G6" s="40">
        <v>88584963.5</v>
      </c>
      <c r="H6" s="42">
        <v>-1.3158678498308236</v>
      </c>
    </row>
    <row r="7" spans="1:8" ht="12.75">
      <c r="A7" s="33">
        <v>3</v>
      </c>
      <c r="B7" s="34" t="s">
        <v>20</v>
      </c>
      <c r="C7" s="35">
        <v>422002.88</v>
      </c>
      <c r="D7" s="35">
        <v>239484.76</v>
      </c>
      <c r="E7" s="36">
        <v>-43.250444167584824</v>
      </c>
      <c r="F7" s="35">
        <v>372315.92</v>
      </c>
      <c r="G7" s="35">
        <v>219926.89</v>
      </c>
      <c r="H7" s="37">
        <v>-40.93003329000811</v>
      </c>
    </row>
    <row r="8" spans="1:8" ht="12.75">
      <c r="A8" s="38">
        <v>4</v>
      </c>
      <c r="B8" s="39" t="s">
        <v>19</v>
      </c>
      <c r="C8" s="40">
        <v>1284126.83</v>
      </c>
      <c r="D8" s="40">
        <v>1161448.01</v>
      </c>
      <c r="E8" s="41">
        <v>-9.553481566925914</v>
      </c>
      <c r="F8" s="40">
        <v>1105433.3</v>
      </c>
      <c r="G8" s="40">
        <v>1069132.27</v>
      </c>
      <c r="H8" s="42">
        <v>-3.2838733915470093</v>
      </c>
    </row>
    <row r="9" spans="1:8" ht="12.75">
      <c r="A9" s="33">
        <v>5</v>
      </c>
      <c r="B9" s="34" t="s">
        <v>2</v>
      </c>
      <c r="C9" s="35">
        <v>2748576.38</v>
      </c>
      <c r="D9" s="35">
        <v>1968846.3</v>
      </c>
      <c r="E9" s="36">
        <v>-28.368506899560852</v>
      </c>
      <c r="F9" s="35">
        <v>2368201.61</v>
      </c>
      <c r="G9" s="35">
        <v>1812150.96</v>
      </c>
      <c r="H9" s="37">
        <v>-23.479869604513947</v>
      </c>
    </row>
    <row r="10" spans="1:8" ht="12.75">
      <c r="A10" s="38">
        <v>6</v>
      </c>
      <c r="B10" s="39" t="s">
        <v>21</v>
      </c>
      <c r="C10" s="40">
        <v>327079.24</v>
      </c>
      <c r="D10" s="40">
        <v>302325.55</v>
      </c>
      <c r="E10" s="41">
        <v>-7.568101845901317</v>
      </c>
      <c r="F10" s="40">
        <v>280185.41</v>
      </c>
      <c r="G10" s="40">
        <v>278170.18</v>
      </c>
      <c r="H10" s="42">
        <v>-0.7192487289041858</v>
      </c>
    </row>
    <row r="11" spans="1:8" ht="12.75">
      <c r="A11" s="33">
        <v>7</v>
      </c>
      <c r="B11" s="34" t="s">
        <v>26</v>
      </c>
      <c r="C11" s="35">
        <v>2782.97</v>
      </c>
      <c r="D11" s="35">
        <v>65897.69</v>
      </c>
      <c r="E11" s="36">
        <v>2267.890778556722</v>
      </c>
      <c r="F11" s="35">
        <v>2404.92</v>
      </c>
      <c r="G11" s="35">
        <v>60468.69</v>
      </c>
      <c r="H11" s="37">
        <v>2414.3742827204233</v>
      </c>
    </row>
    <row r="12" spans="1:8" ht="12.75">
      <c r="A12" s="38">
        <v>8</v>
      </c>
      <c r="B12" s="39" t="s">
        <v>44</v>
      </c>
      <c r="C12" s="40">
        <v>3379380.39</v>
      </c>
      <c r="D12" s="40">
        <v>2318394.89</v>
      </c>
      <c r="E12" s="41">
        <v>-31.39585893140606</v>
      </c>
      <c r="F12" s="40">
        <v>2908798.97</v>
      </c>
      <c r="G12" s="40">
        <v>2133134.63</v>
      </c>
      <c r="H12" s="42">
        <v>-26.66613774275368</v>
      </c>
    </row>
    <row r="13" spans="1:8" ht="12.75">
      <c r="A13" s="33">
        <v>9</v>
      </c>
      <c r="B13" s="34" t="s">
        <v>18</v>
      </c>
      <c r="C13" s="35">
        <v>905447.07</v>
      </c>
      <c r="D13" s="35">
        <v>368336.43</v>
      </c>
      <c r="E13" s="36">
        <v>-59.3199379396081</v>
      </c>
      <c r="F13" s="35">
        <v>774392.84</v>
      </c>
      <c r="G13" s="35">
        <v>338166.82</v>
      </c>
      <c r="H13" s="37">
        <v>-56.33136019181168</v>
      </c>
    </row>
    <row r="14" spans="1:8" ht="12.75">
      <c r="A14" s="38">
        <v>10</v>
      </c>
      <c r="B14" s="39" t="s">
        <v>17</v>
      </c>
      <c r="C14" s="40">
        <v>4931061.19</v>
      </c>
      <c r="D14" s="40">
        <v>6754848.97</v>
      </c>
      <c r="E14" s="41">
        <v>36.98570570769979</v>
      </c>
      <c r="F14" s="40">
        <v>4239415.51</v>
      </c>
      <c r="G14" s="40">
        <v>6215708.75</v>
      </c>
      <c r="H14" s="42">
        <v>46.61711585803017</v>
      </c>
    </row>
    <row r="15" spans="1:8" ht="12.75">
      <c r="A15" s="33">
        <v>11</v>
      </c>
      <c r="B15" s="34" t="s">
        <v>14</v>
      </c>
      <c r="C15" s="35">
        <v>15765845.69</v>
      </c>
      <c r="D15" s="35">
        <v>16235188.23</v>
      </c>
      <c r="E15" s="36">
        <v>2.976957590658754</v>
      </c>
      <c r="F15" s="35">
        <v>13563002.03</v>
      </c>
      <c r="G15" s="35">
        <v>14931813.52</v>
      </c>
      <c r="H15" s="37">
        <v>10.09224570616687</v>
      </c>
    </row>
    <row r="16" spans="1:8" ht="12.75">
      <c r="A16" s="38">
        <v>12</v>
      </c>
      <c r="B16" s="39" t="s">
        <v>16</v>
      </c>
      <c r="C16" s="40">
        <v>14511726.82</v>
      </c>
      <c r="D16" s="40">
        <v>18419365.67</v>
      </c>
      <c r="E16" s="41">
        <v>26.927455970398437</v>
      </c>
      <c r="F16" s="40">
        <v>12463539.18</v>
      </c>
      <c r="G16" s="40">
        <v>16955954.94</v>
      </c>
      <c r="H16" s="42">
        <v>36.04446293400268</v>
      </c>
    </row>
    <row r="17" spans="1:8" ht="12.75">
      <c r="A17" s="33">
        <v>13</v>
      </c>
      <c r="B17" s="34" t="s">
        <v>8</v>
      </c>
      <c r="C17" s="35">
        <v>1170008.08</v>
      </c>
      <c r="D17" s="35">
        <v>1653580.7</v>
      </c>
      <c r="E17" s="36">
        <v>41.330707733232046</v>
      </c>
      <c r="F17" s="35">
        <v>1014210.98</v>
      </c>
      <c r="G17" s="35">
        <v>1519127.81</v>
      </c>
      <c r="H17" s="37">
        <v>49.784200719262586</v>
      </c>
    </row>
    <row r="18" spans="1:8" ht="12.75">
      <c r="A18" s="38">
        <v>14</v>
      </c>
      <c r="B18" s="39" t="s">
        <v>23</v>
      </c>
      <c r="C18" s="40">
        <v>121425.56</v>
      </c>
      <c r="D18" s="48"/>
      <c r="E18" s="41">
        <v>-100</v>
      </c>
      <c r="F18" s="40">
        <v>106656.29</v>
      </c>
      <c r="G18" s="48"/>
      <c r="H18" s="42">
        <v>-100</v>
      </c>
    </row>
    <row r="19" spans="1:8" ht="12.75">
      <c r="A19" s="33">
        <v>15</v>
      </c>
      <c r="B19" s="34" t="s">
        <v>22</v>
      </c>
      <c r="C19" s="35">
        <v>217.28</v>
      </c>
      <c r="D19" s="35">
        <v>64660.84</v>
      </c>
      <c r="E19" s="36">
        <v>29659.223122238585</v>
      </c>
      <c r="F19" s="35">
        <v>183.99</v>
      </c>
      <c r="G19" s="35">
        <v>60000</v>
      </c>
      <c r="H19" s="37">
        <v>32510.46796021523</v>
      </c>
    </row>
    <row r="20" spans="1:8" ht="12.75">
      <c r="A20" s="38">
        <v>16</v>
      </c>
      <c r="B20" s="39" t="s">
        <v>10</v>
      </c>
      <c r="C20" s="40">
        <v>1521049189.92</v>
      </c>
      <c r="D20" s="40">
        <v>1306206117.89</v>
      </c>
      <c r="E20" s="41">
        <v>-14.124662992739879</v>
      </c>
      <c r="F20" s="40">
        <v>1307580999.21</v>
      </c>
      <c r="G20" s="40">
        <v>1201456765.61</v>
      </c>
      <c r="H20" s="42">
        <v>-8.11607339538561</v>
      </c>
    </row>
    <row r="21" spans="1:8" ht="12.75">
      <c r="A21" s="38"/>
      <c r="B21" s="39"/>
      <c r="C21" s="40"/>
      <c r="D21" s="40"/>
      <c r="E21" s="41"/>
      <c r="F21" s="40"/>
      <c r="G21" s="40"/>
      <c r="H21" s="42"/>
    </row>
    <row r="22" spans="1:8" ht="12.75">
      <c r="A22" s="33">
        <v>19</v>
      </c>
      <c r="B22" s="34" t="s">
        <v>15</v>
      </c>
      <c r="C22" s="35">
        <v>12748039.46</v>
      </c>
      <c r="D22" s="35">
        <v>11993327.1</v>
      </c>
      <c r="E22" s="36">
        <v>-5.9202229673675735</v>
      </c>
      <c r="F22" s="35">
        <v>10964601.42</v>
      </c>
      <c r="G22" s="35">
        <v>11044711</v>
      </c>
      <c r="H22" s="37">
        <v>0.7306200830417425</v>
      </c>
    </row>
    <row r="23" spans="1:8" ht="12.75">
      <c r="A23" s="38">
        <v>21</v>
      </c>
      <c r="B23" s="39" t="s">
        <v>25</v>
      </c>
      <c r="C23" s="40">
        <v>195998.59</v>
      </c>
      <c r="D23" s="40">
        <v>99807.75</v>
      </c>
      <c r="E23" s="41">
        <v>-49.077312239848254</v>
      </c>
      <c r="F23" s="40">
        <v>169860.18</v>
      </c>
      <c r="G23" s="40">
        <v>91923.18</v>
      </c>
      <c r="H23" s="42">
        <v>-45.883031561605556</v>
      </c>
    </row>
    <row r="24" spans="1:8" ht="12.75">
      <c r="A24" s="33">
        <v>22</v>
      </c>
      <c r="B24" s="34" t="s">
        <v>13</v>
      </c>
      <c r="C24" s="35">
        <v>45333278.2</v>
      </c>
      <c r="D24" s="35">
        <v>46698633.03</v>
      </c>
      <c r="E24" s="36">
        <v>3.011815787899491</v>
      </c>
      <c r="F24" s="35">
        <v>38799474.71</v>
      </c>
      <c r="G24" s="35">
        <v>43046715.42</v>
      </c>
      <c r="H24" s="37">
        <v>10.946644875337286</v>
      </c>
    </row>
    <row r="25" spans="1:8" ht="12.75">
      <c r="A25" s="38">
        <v>23</v>
      </c>
      <c r="B25" s="39" t="s">
        <v>45</v>
      </c>
      <c r="C25" s="48"/>
      <c r="D25" s="40">
        <v>162.77</v>
      </c>
      <c r="E25" s="41">
        <v>0</v>
      </c>
      <c r="F25" s="48"/>
      <c r="G25" s="40">
        <v>149.28</v>
      </c>
      <c r="H25" s="42">
        <v>0</v>
      </c>
    </row>
    <row r="26" spans="1:8" ht="12.75">
      <c r="A26" s="33">
        <v>24</v>
      </c>
      <c r="B26" s="34" t="s">
        <v>27</v>
      </c>
      <c r="C26" s="35">
        <v>6000550.28</v>
      </c>
      <c r="D26" s="35">
        <v>2400320.57</v>
      </c>
      <c r="E26" s="36">
        <v>-59.99832585354156</v>
      </c>
      <c r="F26" s="35">
        <v>5151881.44</v>
      </c>
      <c r="G26" s="35">
        <v>2208214.39</v>
      </c>
      <c r="H26" s="37">
        <v>-57.13770948114054</v>
      </c>
    </row>
    <row r="27" spans="1:8" ht="12.75">
      <c r="A27" s="38">
        <v>25</v>
      </c>
      <c r="B27" s="39" t="s">
        <v>9</v>
      </c>
      <c r="C27" s="40">
        <v>22737.42</v>
      </c>
      <c r="D27" s="40">
        <v>76607.16</v>
      </c>
      <c r="E27" s="41">
        <v>236.92107547822053</v>
      </c>
      <c r="F27" s="40">
        <v>19117.18</v>
      </c>
      <c r="G27" s="40">
        <v>70668.17</v>
      </c>
      <c r="H27" s="42">
        <v>269.6579202581134</v>
      </c>
    </row>
    <row r="28" spans="1:8" ht="12.75">
      <c r="A28" s="33">
        <v>26</v>
      </c>
      <c r="B28" s="34" t="s">
        <v>29</v>
      </c>
      <c r="C28" s="35">
        <v>4824565.96</v>
      </c>
      <c r="D28" s="35">
        <v>151426.76</v>
      </c>
      <c r="E28" s="36">
        <v>-96.86133921153811</v>
      </c>
      <c r="F28" s="35">
        <v>4120629.51</v>
      </c>
      <c r="G28" s="35">
        <v>138826.81</v>
      </c>
      <c r="H28" s="37">
        <v>-96.6309320053382</v>
      </c>
    </row>
    <row r="29" spans="1:8" ht="12.75">
      <c r="A29" s="38">
        <v>27</v>
      </c>
      <c r="B29" s="39" t="s">
        <v>28</v>
      </c>
      <c r="C29" s="40">
        <v>9403448.31</v>
      </c>
      <c r="D29" s="40">
        <v>11501857.08</v>
      </c>
      <c r="E29" s="41">
        <v>22.315311371132527</v>
      </c>
      <c r="F29" s="40">
        <v>8068430.96</v>
      </c>
      <c r="G29" s="40">
        <v>10577933.81</v>
      </c>
      <c r="H29" s="42">
        <v>31.10273685727864</v>
      </c>
    </row>
    <row r="30" spans="1:8" ht="13.5" thickBot="1">
      <c r="A30" s="43" t="s">
        <v>24</v>
      </c>
      <c r="B30" s="44"/>
      <c r="C30" s="45">
        <v>1789042280.99</v>
      </c>
      <c r="D30" s="45">
        <v>1566771935.72</v>
      </c>
      <c r="E30" s="46">
        <v>-12.423985035557827</v>
      </c>
      <c r="F30" s="45">
        <v>1537870216.71</v>
      </c>
      <c r="G30" s="45">
        <v>1441302661.08</v>
      </c>
      <c r="H30" s="47">
        <v>-6.279304624065692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54" t="s">
        <v>33</v>
      </c>
      <c r="B1" s="55"/>
      <c r="C1" s="55"/>
      <c r="D1" s="55"/>
      <c r="E1" s="55"/>
      <c r="F1" s="55"/>
      <c r="G1" s="55"/>
      <c r="H1" s="56"/>
    </row>
    <row r="2" spans="1:8" ht="12.75">
      <c r="A2" s="57" t="s">
        <v>53</v>
      </c>
      <c r="B2" s="58"/>
      <c r="C2" s="58"/>
      <c r="D2" s="58"/>
      <c r="E2" s="58"/>
      <c r="F2" s="58"/>
      <c r="G2" s="58"/>
      <c r="H2" s="59"/>
    </row>
    <row r="3" spans="1:8" ht="13.5" thickBot="1">
      <c r="A3" s="60"/>
      <c r="B3" s="61"/>
      <c r="C3" s="61"/>
      <c r="D3" s="61"/>
      <c r="E3" s="61"/>
      <c r="F3" s="61"/>
      <c r="G3" s="61"/>
      <c r="H3" s="62"/>
    </row>
    <row r="4" spans="1:8" ht="13.5" thickBot="1">
      <c r="A4" s="31" t="s">
        <v>34</v>
      </c>
      <c r="B4" s="31" t="s">
        <v>35</v>
      </c>
      <c r="C4" s="32" t="s">
        <v>38</v>
      </c>
      <c r="D4" s="32" t="s">
        <v>39</v>
      </c>
      <c r="E4" s="32" t="s">
        <v>40</v>
      </c>
      <c r="F4" s="32" t="s">
        <v>41</v>
      </c>
      <c r="G4" s="32" t="s">
        <v>42</v>
      </c>
      <c r="H4" s="32" t="s">
        <v>43</v>
      </c>
    </row>
    <row r="5" spans="1:8" ht="12.75">
      <c r="A5" s="33">
        <v>1</v>
      </c>
      <c r="B5" s="34" t="s">
        <v>12</v>
      </c>
      <c r="C5" s="35">
        <v>561396750.96</v>
      </c>
      <c r="D5" s="35">
        <v>500081263.19</v>
      </c>
      <c r="E5" s="36">
        <v>-10.921952730426261</v>
      </c>
      <c r="F5" s="35">
        <v>427040291.1</v>
      </c>
      <c r="G5" s="35">
        <v>452940816.29</v>
      </c>
      <c r="H5" s="37">
        <v>6.065124469469527</v>
      </c>
    </row>
    <row r="6" spans="1:8" ht="12.75">
      <c r="A6" s="38">
        <v>2</v>
      </c>
      <c r="B6" s="39" t="s">
        <v>11</v>
      </c>
      <c r="C6" s="40">
        <v>1396549138.94</v>
      </c>
      <c r="D6" s="40">
        <v>1202193916.3</v>
      </c>
      <c r="E6" s="41">
        <v>-13.916819481734699</v>
      </c>
      <c r="F6" s="40">
        <v>1064095845.61</v>
      </c>
      <c r="G6" s="40">
        <v>1089089158.16</v>
      </c>
      <c r="H6" s="42">
        <v>2.348783960872668</v>
      </c>
    </row>
    <row r="7" spans="1:8" ht="12.75">
      <c r="A7" s="33">
        <v>3</v>
      </c>
      <c r="B7" s="34" t="s">
        <v>20</v>
      </c>
      <c r="C7" s="35">
        <v>14924896.7</v>
      </c>
      <c r="D7" s="35">
        <v>12531117.15</v>
      </c>
      <c r="E7" s="36">
        <v>-16.038834962254708</v>
      </c>
      <c r="F7" s="35">
        <v>11454639.6</v>
      </c>
      <c r="G7" s="35">
        <v>11347273.74</v>
      </c>
      <c r="H7" s="37">
        <v>-0.9373132961773796</v>
      </c>
    </row>
    <row r="8" spans="1:8" ht="12.75">
      <c r="A8" s="38">
        <v>4</v>
      </c>
      <c r="B8" s="39" t="s">
        <v>19</v>
      </c>
      <c r="C8" s="40">
        <v>17838344.33</v>
      </c>
      <c r="D8" s="40">
        <v>16498111.27</v>
      </c>
      <c r="E8" s="41">
        <v>-7.51321442846035</v>
      </c>
      <c r="F8" s="40">
        <v>13596070.23</v>
      </c>
      <c r="G8" s="40">
        <v>14954692.97</v>
      </c>
      <c r="H8" s="42">
        <v>9.992760533129434</v>
      </c>
    </row>
    <row r="9" spans="1:8" ht="12.75">
      <c r="A9" s="33">
        <v>5</v>
      </c>
      <c r="B9" s="34" t="s">
        <v>2</v>
      </c>
      <c r="C9" s="35">
        <v>101588706.24</v>
      </c>
      <c r="D9" s="35">
        <v>104123347.02</v>
      </c>
      <c r="E9" s="36">
        <v>2.495002519287917</v>
      </c>
      <c r="F9" s="35">
        <v>76846281.13</v>
      </c>
      <c r="G9" s="35">
        <v>93610881.03</v>
      </c>
      <c r="H9" s="37">
        <v>21.81575953121208</v>
      </c>
    </row>
    <row r="10" spans="1:8" ht="12.75">
      <c r="A10" s="38">
        <v>6</v>
      </c>
      <c r="B10" s="39" t="s">
        <v>21</v>
      </c>
      <c r="C10" s="40">
        <v>4345325.86</v>
      </c>
      <c r="D10" s="40">
        <v>2560663.93</v>
      </c>
      <c r="E10" s="41">
        <v>-41.070842268202185</v>
      </c>
      <c r="F10" s="40">
        <v>3293204.99</v>
      </c>
      <c r="G10" s="40">
        <v>2327607.98</v>
      </c>
      <c r="H10" s="42">
        <v>-29.320889921280006</v>
      </c>
    </row>
    <row r="11" spans="1:8" ht="12.75">
      <c r="A11" s="33">
        <v>7</v>
      </c>
      <c r="B11" s="34" t="s">
        <v>26</v>
      </c>
      <c r="C11" s="35">
        <v>261850.41</v>
      </c>
      <c r="D11" s="35">
        <v>347670.61</v>
      </c>
      <c r="E11" s="36">
        <v>32.77451427324478</v>
      </c>
      <c r="F11" s="35">
        <v>196844.63</v>
      </c>
      <c r="G11" s="35">
        <v>314830.02</v>
      </c>
      <c r="H11" s="37">
        <v>59.938333090417565</v>
      </c>
    </row>
    <row r="12" spans="1:8" ht="12.75">
      <c r="A12" s="38">
        <v>8</v>
      </c>
      <c r="B12" s="39" t="s">
        <v>44</v>
      </c>
      <c r="C12" s="40">
        <v>54732514.86</v>
      </c>
      <c r="D12" s="40">
        <v>36639361.68</v>
      </c>
      <c r="E12" s="41">
        <v>-33.05741244720872</v>
      </c>
      <c r="F12" s="40">
        <v>41679300.7</v>
      </c>
      <c r="G12" s="40">
        <v>33138842.34</v>
      </c>
      <c r="H12" s="42">
        <v>-20.490886882850226</v>
      </c>
    </row>
    <row r="13" spans="1:8" ht="12.75">
      <c r="A13" s="33">
        <v>9</v>
      </c>
      <c r="B13" s="34" t="s">
        <v>18</v>
      </c>
      <c r="C13" s="35">
        <v>8559571.65</v>
      </c>
      <c r="D13" s="35">
        <v>7119705.85</v>
      </c>
      <c r="E13" s="36">
        <v>-16.82170392253216</v>
      </c>
      <c r="F13" s="35">
        <v>6581946.99</v>
      </c>
      <c r="G13" s="35">
        <v>6461282.68</v>
      </c>
      <c r="H13" s="37">
        <v>-1.8332616501367556</v>
      </c>
    </row>
    <row r="14" spans="1:8" ht="12.75">
      <c r="A14" s="38">
        <v>10</v>
      </c>
      <c r="B14" s="39" t="s">
        <v>17</v>
      </c>
      <c r="C14" s="40">
        <v>87757207.53</v>
      </c>
      <c r="D14" s="40">
        <v>70383064.48</v>
      </c>
      <c r="E14" s="41">
        <v>-19.797967071890486</v>
      </c>
      <c r="F14" s="40">
        <v>66522840.7</v>
      </c>
      <c r="G14" s="40">
        <v>63685614.18</v>
      </c>
      <c r="H14" s="42">
        <v>-4.265041134961639</v>
      </c>
    </row>
    <row r="15" spans="1:8" ht="12.75">
      <c r="A15" s="33">
        <v>11</v>
      </c>
      <c r="B15" s="34" t="s">
        <v>14</v>
      </c>
      <c r="C15" s="35">
        <v>210734395</v>
      </c>
      <c r="D15" s="35">
        <v>192686360.59</v>
      </c>
      <c r="E15" s="36">
        <v>-8.564351543088158</v>
      </c>
      <c r="F15" s="35">
        <v>161005384.64</v>
      </c>
      <c r="G15" s="35">
        <v>174449926.06</v>
      </c>
      <c r="H15" s="37">
        <v>8.35036756693656</v>
      </c>
    </row>
    <row r="16" spans="1:8" ht="12.75">
      <c r="A16" s="38">
        <v>12</v>
      </c>
      <c r="B16" s="39" t="s">
        <v>16</v>
      </c>
      <c r="C16" s="40">
        <v>200058610.84</v>
      </c>
      <c r="D16" s="40">
        <v>187170624.26</v>
      </c>
      <c r="E16" s="41">
        <v>-6.442105403954535</v>
      </c>
      <c r="F16" s="40">
        <v>152325806.7</v>
      </c>
      <c r="G16" s="40">
        <v>169680363.52</v>
      </c>
      <c r="H16" s="42">
        <v>11.393050984577537</v>
      </c>
    </row>
    <row r="17" spans="1:8" ht="12.75">
      <c r="A17" s="33">
        <v>13</v>
      </c>
      <c r="B17" s="34" t="s">
        <v>8</v>
      </c>
      <c r="C17" s="35">
        <v>25493952.47</v>
      </c>
      <c r="D17" s="35">
        <v>21474401.72</v>
      </c>
      <c r="E17" s="36">
        <v>-15.766683313346588</v>
      </c>
      <c r="F17" s="35">
        <v>19421097.61</v>
      </c>
      <c r="G17" s="35">
        <v>19443986.25</v>
      </c>
      <c r="H17" s="37">
        <v>0.11785451296128158</v>
      </c>
    </row>
    <row r="18" spans="1:8" ht="12.75">
      <c r="A18" s="38">
        <v>14</v>
      </c>
      <c r="B18" s="39" t="s">
        <v>23</v>
      </c>
      <c r="C18" s="40">
        <v>846347.82</v>
      </c>
      <c r="D18" s="40">
        <v>430108.4</v>
      </c>
      <c r="E18" s="41">
        <v>-49.18065719127154</v>
      </c>
      <c r="F18" s="40">
        <v>657031.73</v>
      </c>
      <c r="G18" s="40">
        <v>391196.79</v>
      </c>
      <c r="H18" s="42">
        <v>-40.45998509082659</v>
      </c>
    </row>
    <row r="19" spans="1:8" ht="12.75">
      <c r="A19" s="33">
        <v>15</v>
      </c>
      <c r="B19" s="34" t="s">
        <v>22</v>
      </c>
      <c r="C19" s="35">
        <v>850983.1</v>
      </c>
      <c r="D19" s="35">
        <v>855544.52</v>
      </c>
      <c r="E19" s="36">
        <v>0.5360176952985367</v>
      </c>
      <c r="F19" s="35">
        <v>627456.49</v>
      </c>
      <c r="G19" s="35">
        <v>776295.54</v>
      </c>
      <c r="H19" s="37">
        <v>23.721015300997212</v>
      </c>
    </row>
    <row r="20" spans="1:8" ht="12.75">
      <c r="A20" s="38">
        <v>16</v>
      </c>
      <c r="B20" s="39" t="s">
        <v>10</v>
      </c>
      <c r="C20" s="40">
        <v>19794451880.92</v>
      </c>
      <c r="D20" s="40">
        <v>18459214213.73</v>
      </c>
      <c r="E20" s="41">
        <v>-6.745514729190572</v>
      </c>
      <c r="F20" s="40">
        <v>15077815025.23</v>
      </c>
      <c r="G20" s="40">
        <v>16720701926.65</v>
      </c>
      <c r="H20" s="42">
        <v>10.896054227160406</v>
      </c>
    </row>
    <row r="21" spans="1:8" ht="12.75">
      <c r="A21" s="33">
        <v>18</v>
      </c>
      <c r="B21" s="34" t="s">
        <v>6</v>
      </c>
      <c r="C21" s="35">
        <v>3351.02</v>
      </c>
      <c r="D21" s="35">
        <v>643.06</v>
      </c>
      <c r="E21" s="36">
        <v>-80.8100220231452</v>
      </c>
      <c r="F21" s="35">
        <v>2454.32</v>
      </c>
      <c r="G21" s="35">
        <v>585.3</v>
      </c>
      <c r="H21" s="37">
        <v>-76.15225398481046</v>
      </c>
    </row>
    <row r="22" spans="1:8" ht="12.75">
      <c r="A22" s="38">
        <v>19</v>
      </c>
      <c r="B22" s="39" t="s">
        <v>15</v>
      </c>
      <c r="C22" s="40">
        <v>185526231.76</v>
      </c>
      <c r="D22" s="40">
        <v>164438362.4</v>
      </c>
      <c r="E22" s="41">
        <v>-11.366516292574532</v>
      </c>
      <c r="F22" s="40">
        <v>141725799.93</v>
      </c>
      <c r="G22" s="40">
        <v>148887153.38</v>
      </c>
      <c r="H22" s="42">
        <v>5.052963859464588</v>
      </c>
    </row>
    <row r="23" spans="1:8" ht="12.75">
      <c r="A23" s="33">
        <v>21</v>
      </c>
      <c r="B23" s="34" t="s">
        <v>25</v>
      </c>
      <c r="C23" s="35">
        <v>1324808.56</v>
      </c>
      <c r="D23" s="35">
        <v>1675916.32</v>
      </c>
      <c r="E23" s="36">
        <v>26.502528033182394</v>
      </c>
      <c r="F23" s="35">
        <v>1036549.78</v>
      </c>
      <c r="G23" s="35">
        <v>1537050.88</v>
      </c>
      <c r="H23" s="37">
        <v>48.28529315784524</v>
      </c>
    </row>
    <row r="24" spans="1:8" ht="12.75">
      <c r="A24" s="38">
        <v>22</v>
      </c>
      <c r="B24" s="39" t="s">
        <v>13</v>
      </c>
      <c r="C24" s="40">
        <v>772478053.03</v>
      </c>
      <c r="D24" s="40">
        <v>672772483.11</v>
      </c>
      <c r="E24" s="41">
        <v>-12.907236591241745</v>
      </c>
      <c r="F24" s="40">
        <v>588234675.24</v>
      </c>
      <c r="G24" s="40">
        <v>609822685.11</v>
      </c>
      <c r="H24" s="42">
        <v>3.669965539041385</v>
      </c>
    </row>
    <row r="25" spans="1:8" ht="12.75">
      <c r="A25" s="33">
        <v>23</v>
      </c>
      <c r="B25" s="34" t="s">
        <v>45</v>
      </c>
      <c r="C25" s="35">
        <v>11567.55</v>
      </c>
      <c r="D25" s="35">
        <v>22026.33</v>
      </c>
      <c r="E25" s="36">
        <v>90.41482422812093</v>
      </c>
      <c r="F25" s="35">
        <v>8682.93</v>
      </c>
      <c r="G25" s="35">
        <v>19621.25</v>
      </c>
      <c r="H25" s="37">
        <v>125.97498770576291</v>
      </c>
    </row>
    <row r="26" spans="1:8" ht="12.75">
      <c r="A26" s="38">
        <v>24</v>
      </c>
      <c r="B26" s="39" t="s">
        <v>27</v>
      </c>
      <c r="C26" s="40">
        <v>61354821.94</v>
      </c>
      <c r="D26" s="40">
        <v>48848680.52</v>
      </c>
      <c r="E26" s="41">
        <v>-20.38330651864654</v>
      </c>
      <c r="F26" s="40">
        <v>46959634.05</v>
      </c>
      <c r="G26" s="40">
        <v>44242047.59</v>
      </c>
      <c r="H26" s="42">
        <v>-5.787069075339171</v>
      </c>
    </row>
    <row r="27" spans="1:8" ht="12.75">
      <c r="A27" s="33">
        <v>25</v>
      </c>
      <c r="B27" s="34" t="s">
        <v>9</v>
      </c>
      <c r="C27" s="35">
        <v>17397948.83</v>
      </c>
      <c r="D27" s="35">
        <v>8402859.16</v>
      </c>
      <c r="E27" s="36">
        <v>-51.702012449245714</v>
      </c>
      <c r="F27" s="35">
        <v>12862144.26</v>
      </c>
      <c r="G27" s="35">
        <v>7569588.13</v>
      </c>
      <c r="H27" s="37">
        <v>-41.14831884182272</v>
      </c>
    </row>
    <row r="28" spans="1:8" ht="12.75">
      <c r="A28" s="38">
        <v>26</v>
      </c>
      <c r="B28" s="39" t="s">
        <v>29</v>
      </c>
      <c r="C28" s="40">
        <v>72803815.72</v>
      </c>
      <c r="D28" s="40">
        <v>113122354.27</v>
      </c>
      <c r="E28" s="41">
        <v>55.379705241086775</v>
      </c>
      <c r="F28" s="40">
        <v>55386434.99</v>
      </c>
      <c r="G28" s="40">
        <v>102892854.91</v>
      </c>
      <c r="H28" s="42">
        <v>85.77266243725066</v>
      </c>
    </row>
    <row r="29" spans="1:8" ht="12.75">
      <c r="A29" s="33">
        <v>27</v>
      </c>
      <c r="B29" s="34" t="s">
        <v>28</v>
      </c>
      <c r="C29" s="35">
        <v>121058115.48</v>
      </c>
      <c r="D29" s="35">
        <v>124740714.47</v>
      </c>
      <c r="E29" s="36">
        <v>3.0420091832739593</v>
      </c>
      <c r="F29" s="35">
        <v>92185099.09</v>
      </c>
      <c r="G29" s="35">
        <v>113010085.57</v>
      </c>
      <c r="H29" s="37">
        <v>22.59040418199109</v>
      </c>
    </row>
    <row r="30" spans="1:8" ht="13.5" thickBot="1">
      <c r="A30" s="43" t="s">
        <v>24</v>
      </c>
      <c r="B30" s="44"/>
      <c r="C30" s="45">
        <v>23712349191.52</v>
      </c>
      <c r="D30" s="45">
        <v>21948333514.34</v>
      </c>
      <c r="E30" s="46">
        <v>-7.439227817254171</v>
      </c>
      <c r="F30" s="45">
        <v>18061560542.67</v>
      </c>
      <c r="G30" s="45">
        <v>19881296366.32</v>
      </c>
      <c r="H30" s="47">
        <v>10.07518602476746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2015-12-01T06:57:45Z</cp:lastPrinted>
  <dcterms:created xsi:type="dcterms:W3CDTF">2004-09-20T07:08:17Z</dcterms:created>
  <dcterms:modified xsi:type="dcterms:W3CDTF">2016-06-28T07:19:25Z</dcterms:modified>
  <cp:category/>
  <cp:version/>
  <cp:contentType/>
  <cp:contentStatus/>
  <cp:revision>1</cp:revision>
</cp:coreProperties>
</file>