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485" tabRatio="447" activeTab="0"/>
  </bookViews>
  <sheets>
    <sheet name="gunluk" sheetId="1" r:id="rId1"/>
    <sheet name="sayfa1" sheetId="2" state="hidden" r:id="rId2"/>
    <sheet name="Sayfa2" sheetId="3" state="hidden" r:id="rId3"/>
    <sheet name="sayfa3" sheetId="4" state="hidden" r:id="rId4"/>
  </sheets>
  <definedNames/>
  <calcPr fullCalcOnLoad="1"/>
</workbook>
</file>

<file path=xl/sharedStrings.xml><?xml version="1.0" encoding="utf-8"?>
<sst xmlns="http://schemas.openxmlformats.org/spreadsheetml/2006/main" count="132" uniqueCount="56">
  <si>
    <t>HAZIR GİYİM VE KONFEK.</t>
  </si>
  <si>
    <t xml:space="preserve">TEKSTİL </t>
  </si>
  <si>
    <t>YAŞ MEYVE SEBZE</t>
  </si>
  <si>
    <t>MEYVE-SEBZE MAM.</t>
  </si>
  <si>
    <t>DİĞER SEKTÖRLER</t>
  </si>
  <si>
    <t>TOPLAM</t>
  </si>
  <si>
    <t>FINDIK</t>
  </si>
  <si>
    <t>ULUDAĞ İHRACATÇI BİRLİKLERİ KARŞILAŞTIRMALI İHRACAT RAKAMLARI</t>
  </si>
  <si>
    <t>ÇİMENTO</t>
  </si>
  <si>
    <t>GEMİ</t>
  </si>
  <si>
    <t>OTOMOTİV</t>
  </si>
  <si>
    <t>TEKSTİL</t>
  </si>
  <si>
    <t>HAZIR GİYİM</t>
  </si>
  <si>
    <t>MAKİNA</t>
  </si>
  <si>
    <t>DEMİR</t>
  </si>
  <si>
    <t>MEYVE SEBZE MAMULLERİ</t>
  </si>
  <si>
    <t>KİMYA</t>
  </si>
  <si>
    <t>ELEKTRİK</t>
  </si>
  <si>
    <t>MADEN</t>
  </si>
  <si>
    <t>HALI</t>
  </si>
  <si>
    <t>DERİ</t>
  </si>
  <si>
    <t>HUBUBAT</t>
  </si>
  <si>
    <t>KURU MEYVE</t>
  </si>
  <si>
    <t>ZEYTİN</t>
  </si>
  <si>
    <t>Toplam</t>
  </si>
  <si>
    <t>SÜS BİTKİLERİ</t>
  </si>
  <si>
    <t>SU ÜRN.HAYV.MAM.</t>
  </si>
  <si>
    <t>ÇELİK</t>
  </si>
  <si>
    <t>İKLİMLENDİRME</t>
  </si>
  <si>
    <t>SAVUNMA VE HAVACILIK</t>
  </si>
  <si>
    <t>OTOMOTİV ENDÜSTRİSİ**</t>
  </si>
  <si>
    <t>Değişim%</t>
  </si>
  <si>
    <t>12 Aylık</t>
  </si>
  <si>
    <t>Payı%</t>
  </si>
  <si>
    <t>UIB BİRLİKLER BAZINDA İHRACAT</t>
  </si>
  <si>
    <t>BIRLIK</t>
  </si>
  <si>
    <t>BIRLIKAD</t>
  </si>
  <si>
    <t>2015 $</t>
  </si>
  <si>
    <t>2014-2015 $</t>
  </si>
  <si>
    <t>G.Y.FOBUSD</t>
  </si>
  <si>
    <t>C.Y.FOBUSD</t>
  </si>
  <si>
    <t>FOBUSD%</t>
  </si>
  <si>
    <t>G.Y.FOBEUR</t>
  </si>
  <si>
    <t>C.Y.FOBEUR</t>
  </si>
  <si>
    <t>FOBEUR%</t>
  </si>
  <si>
    <t>MOBİLYA</t>
  </si>
  <si>
    <t>MÜCEVHER</t>
  </si>
  <si>
    <t>2016 $</t>
  </si>
  <si>
    <t xml:space="preserve"> 2015- 2016</t>
  </si>
  <si>
    <t>2015-2016 $</t>
  </si>
  <si>
    <t>01-29 Şubat</t>
  </si>
  <si>
    <t>01 Ocak-29 Şubat</t>
  </si>
  <si>
    <t>01 Mart-29 Şubat</t>
  </si>
  <si>
    <t xml:space="preserve">GSEK:4 GBTARIHI:01/02/2016 - 29/02/2016 GBDURUM:ONAY GTIPGRUPSINIF:MALGRUBU ULKEGRUPSINIF:GENEL
BEYANKAYITKODU:DH YIL:2016
</t>
  </si>
  <si>
    <t xml:space="preserve">GSEK:4 GBTARIHI:01/01/2016 - 29/02/2016 GBDURUM:ONAY GTIPGRUPSINIF:MALGRUBU ULKEGRUPSINIF:GENEL
BEYANKAYITKODU:DH YIL:2016
</t>
  </si>
  <si>
    <t xml:space="preserve">GSEK:4 GBTARIHI:01/03/2015 - 29/02/2016 GBDURUM:ONAY GTIPGRUPSINIF:MALGRUBU ULKEGRUPSINIF:GENEL
BEYANKAYITKODU:DH
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</si>
</sst>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0.0"/>
    <numFmt numFmtId="174" formatCode="#,##0\ _T_L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-41F]dd\ mmmm\ yyyy\ dddd"/>
    <numFmt numFmtId="179" formatCode="00000"/>
    <numFmt numFmtId="180" formatCode="#,##0.0"/>
    <numFmt numFmtId="181" formatCode="[$€-2]\ #,##0.00_);[Red]\([$€-2]\ #,##0.00\)"/>
    <numFmt numFmtId="182" formatCode="[$¥€-2]\ #,##0.00_);[Red]\([$€-2]\ #,##0.00\)"/>
    <numFmt numFmtId="183" formatCode="###0"/>
  </numFmts>
  <fonts count="92">
    <font>
      <sz val="10"/>
      <name val="Arial Tur"/>
      <family val="0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b/>
      <sz val="11"/>
      <name val="Verdana"/>
      <family val="2"/>
    </font>
    <font>
      <b/>
      <sz val="11"/>
      <name val="Arial"/>
      <family val="2"/>
    </font>
    <font>
      <b/>
      <sz val="12"/>
      <name val="Times New Roman Tur"/>
      <family val="1"/>
    </font>
    <font>
      <sz val="12"/>
      <name val="Arial Tur"/>
      <family val="0"/>
    </font>
    <font>
      <b/>
      <sz val="10"/>
      <name val="Times New Roman Tur"/>
      <family val="1"/>
    </font>
    <font>
      <b/>
      <sz val="10"/>
      <name val="Arial Tur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8"/>
      <name val="Arial Tur"/>
      <family val="0"/>
    </font>
    <font>
      <b/>
      <sz val="12"/>
      <name val="Arial Tur"/>
      <family val="0"/>
    </font>
    <font>
      <sz val="10"/>
      <color indexed="12"/>
      <name val="Arial"/>
      <family val="2"/>
    </font>
    <font>
      <sz val="10"/>
      <color indexed="8"/>
      <name val="serif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0"/>
      <name val="Calibri"/>
      <family val="2"/>
    </font>
    <font>
      <sz val="10"/>
      <color theme="0"/>
      <name val="Verdana"/>
      <family val="2"/>
    </font>
    <font>
      <i/>
      <sz val="11"/>
      <color rgb="FF7F7F7F"/>
      <name val="Calibri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sz val="10"/>
      <color rgb="FFFA7D00"/>
      <name val="Verdan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rgb="FF3F3F3F"/>
      <name val="Calibri"/>
      <family val="2"/>
    </font>
    <font>
      <b/>
      <sz val="10"/>
      <color rgb="FF3F3F3F"/>
      <name val="Verdana"/>
      <family val="2"/>
    </font>
    <font>
      <sz val="11"/>
      <color rgb="FF3F3F76"/>
      <name val="Calibri"/>
      <family val="2"/>
    </font>
    <font>
      <sz val="10"/>
      <color rgb="FF3F3F76"/>
      <name val="Verdana"/>
      <family val="2"/>
    </font>
    <font>
      <b/>
      <sz val="11"/>
      <color rgb="FFFA7D00"/>
      <name val="Calibri"/>
      <family val="2"/>
    </font>
    <font>
      <b/>
      <sz val="10"/>
      <color rgb="FFFA7D00"/>
      <name val="Verdana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rgb="FF006100"/>
      <name val="Calibri"/>
      <family val="2"/>
    </font>
    <font>
      <sz val="10"/>
      <color rgb="FF006100"/>
      <name val="Verdana"/>
      <family val="2"/>
    </font>
    <font>
      <sz val="11"/>
      <color rgb="FF9C0006"/>
      <name val="Calibri"/>
      <family val="2"/>
    </font>
    <font>
      <sz val="10"/>
      <color rgb="FF9C0006"/>
      <name val="Verdana"/>
      <family val="2"/>
    </font>
    <font>
      <sz val="11"/>
      <color rgb="FF9C6500"/>
      <name val="Calibri"/>
      <family val="2"/>
    </font>
    <font>
      <sz val="10"/>
      <color rgb="FF9C65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0" borderId="5" applyNumberFormat="0" applyAlignment="0" applyProtection="0"/>
    <xf numFmtId="0" fontId="76" fillId="21" borderId="6" applyNumberFormat="0" applyAlignment="0" applyProtection="0"/>
    <xf numFmtId="0" fontId="77" fillId="21" borderId="6" applyNumberFormat="0" applyAlignment="0" applyProtection="0"/>
    <xf numFmtId="0" fontId="78" fillId="20" borderId="6" applyNumberFormat="0" applyAlignment="0" applyProtection="0"/>
    <xf numFmtId="0" fontId="79" fillId="20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0" fillId="22" borderId="7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24" borderId="0" applyNumberFormat="0" applyBorder="0" applyAlignment="0" applyProtection="0"/>
    <xf numFmtId="0" fontId="58" fillId="0" borderId="0">
      <alignment/>
      <protection/>
    </xf>
    <xf numFmtId="0" fontId="1" fillId="0" borderId="0">
      <alignment vertical="center"/>
      <protection/>
    </xf>
    <xf numFmtId="0" fontId="59" fillId="0" borderId="0">
      <alignment/>
      <protection/>
    </xf>
    <xf numFmtId="0" fontId="58" fillId="0" borderId="0">
      <alignment/>
      <protection/>
    </xf>
    <xf numFmtId="0" fontId="0" fillId="25" borderId="8" applyNumberFormat="0" applyFont="0" applyAlignment="0" applyProtection="0"/>
    <xf numFmtId="0" fontId="17" fillId="25" borderId="8" applyNumberFormat="0" applyFont="0" applyAlignment="0" applyProtection="0"/>
    <xf numFmtId="0" fontId="59" fillId="25" borderId="8" applyNumberFormat="0" applyFont="0" applyAlignment="0" applyProtection="0"/>
    <xf numFmtId="0" fontId="58" fillId="25" borderId="8" applyNumberFormat="0" applyFont="0" applyAlignment="0" applyProtection="0"/>
    <xf numFmtId="0" fontId="86" fillId="26" borderId="0" applyNumberFormat="0" applyBorder="0" applyAlignment="0" applyProtection="0"/>
    <xf numFmtId="0" fontId="8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8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9" fontId="15" fillId="0" borderId="10" xfId="0" applyNumberFormat="1" applyFont="1" applyBorder="1" applyAlignment="1">
      <alignment/>
    </xf>
    <xf numFmtId="0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right" vertical="top" wrapText="1"/>
      <protection/>
    </xf>
    <xf numFmtId="0" fontId="24" fillId="33" borderId="12" xfId="0" applyNumberFormat="1" applyFont="1" applyFill="1" applyBorder="1" applyAlignment="1" applyProtection="1">
      <alignment horizontal="left" vertical="top"/>
      <protection/>
    </xf>
    <xf numFmtId="0" fontId="24" fillId="33" borderId="0" xfId="0" applyNumberFormat="1" applyFont="1" applyFill="1" applyBorder="1" applyAlignment="1" applyProtection="1">
      <alignment horizontal="left" vertical="top"/>
      <protection/>
    </xf>
    <xf numFmtId="4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13" xfId="0" applyNumberFormat="1" applyFont="1" applyFill="1" applyBorder="1" applyAlignment="1" applyProtection="1">
      <alignment horizontal="right" vertical="top"/>
      <protection/>
    </xf>
    <xf numFmtId="0" fontId="24" fillId="0" borderId="12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13" xfId="0" applyNumberFormat="1" applyFont="1" applyFill="1" applyBorder="1" applyAlignment="1" applyProtection="1">
      <alignment horizontal="right" vertical="top"/>
      <protection/>
    </xf>
    <xf numFmtId="0" fontId="23" fillId="0" borderId="14" xfId="0" applyNumberFormat="1" applyFont="1" applyFill="1" applyBorder="1" applyAlignment="1" applyProtection="1">
      <alignment horizontal="right" vertical="top" wrapText="1"/>
      <protection/>
    </xf>
    <xf numFmtId="0" fontId="23" fillId="0" borderId="15" xfId="0" applyNumberFormat="1" applyFont="1" applyFill="1" applyBorder="1" applyAlignment="1" applyProtection="1">
      <alignment horizontal="right" vertical="top" wrapText="1"/>
      <protection/>
    </xf>
    <xf numFmtId="4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6" xfId="0" applyNumberFormat="1" applyFont="1" applyFill="1" applyBorder="1" applyAlignment="1" applyProtection="1">
      <alignment horizontal="right" vertical="top" wrapText="1"/>
      <protection/>
    </xf>
    <xf numFmtId="0" fontId="24" fillId="33" borderId="0" xfId="0" applyNumberFormat="1" applyFont="1" applyFill="1" applyBorder="1" applyAlignment="1" applyProtection="1">
      <alignment horizontal="right" vertical="top"/>
      <protection/>
    </xf>
    <xf numFmtId="0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right" vertical="top" wrapText="1"/>
      <protection/>
    </xf>
    <xf numFmtId="0" fontId="24" fillId="33" borderId="12" xfId="0" applyNumberFormat="1" applyFont="1" applyFill="1" applyBorder="1" applyAlignment="1" applyProtection="1">
      <alignment horizontal="left" vertical="top"/>
      <protection/>
    </xf>
    <xf numFmtId="0" fontId="24" fillId="33" borderId="0" xfId="0" applyNumberFormat="1" applyFont="1" applyFill="1" applyBorder="1" applyAlignment="1" applyProtection="1">
      <alignment horizontal="left" vertical="top"/>
      <protection/>
    </xf>
    <xf numFmtId="4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13" xfId="0" applyNumberFormat="1" applyFont="1" applyFill="1" applyBorder="1" applyAlignment="1" applyProtection="1">
      <alignment horizontal="right" vertical="top"/>
      <protection/>
    </xf>
    <xf numFmtId="0" fontId="24" fillId="0" borderId="12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13" xfId="0" applyNumberFormat="1" applyFont="1" applyFill="1" applyBorder="1" applyAlignment="1" applyProtection="1">
      <alignment horizontal="right" vertical="top"/>
      <protection/>
    </xf>
    <xf numFmtId="0" fontId="23" fillId="0" borderId="14" xfId="0" applyNumberFormat="1" applyFont="1" applyFill="1" applyBorder="1" applyAlignment="1" applyProtection="1">
      <alignment horizontal="right" vertical="top" wrapText="1"/>
      <protection/>
    </xf>
    <xf numFmtId="0" fontId="23" fillId="0" borderId="15" xfId="0" applyNumberFormat="1" applyFont="1" applyFill="1" applyBorder="1" applyAlignment="1" applyProtection="1">
      <alignment horizontal="right" vertical="top" wrapText="1"/>
      <protection/>
    </xf>
    <xf numFmtId="4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6" xfId="0" applyNumberFormat="1" applyFont="1" applyFill="1" applyBorder="1" applyAlignment="1" applyProtection="1">
      <alignment horizontal="right" vertical="top" wrapText="1"/>
      <protection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15" fontId="10" fillId="0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4" fillId="0" borderId="12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12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13" xfId="0" applyNumberFormat="1" applyFont="1" applyFill="1" applyBorder="1" applyAlignment="1" applyProtection="1">
      <alignment horizontal="left" vertical="top" wrapText="1"/>
      <protection/>
    </xf>
  </cellXfs>
  <cellStyles count="10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Hyperlink" xfId="72"/>
    <cellStyle name="Hyperlink 2" xfId="73"/>
    <cellStyle name="Hyperlink 3" xfId="74"/>
    <cellStyle name="Hyperlink 4" xfId="75"/>
    <cellStyle name="İşaretli Hücre" xfId="76"/>
    <cellStyle name="İşaretli Hücre 2" xfId="77"/>
    <cellStyle name="İyi" xfId="78"/>
    <cellStyle name="İyi 2" xfId="79"/>
    <cellStyle name="Followed Hyperlink" xfId="80"/>
    <cellStyle name="Hyperlink" xfId="81"/>
    <cellStyle name="Kötü" xfId="82"/>
    <cellStyle name="Kötü 2" xfId="83"/>
    <cellStyle name="Normal 2" xfId="84"/>
    <cellStyle name="Normal 3" xfId="85"/>
    <cellStyle name="Normal 4" xfId="86"/>
    <cellStyle name="Normal 5" xfId="87"/>
    <cellStyle name="Not" xfId="88"/>
    <cellStyle name="Not 2" xfId="89"/>
    <cellStyle name="Not 3" xfId="90"/>
    <cellStyle name="Not 4" xfId="91"/>
    <cellStyle name="Nötr" xfId="92"/>
    <cellStyle name="Nötr 2" xfId="93"/>
    <cellStyle name="Currency" xfId="94"/>
    <cellStyle name="Currency [0]" xfId="95"/>
    <cellStyle name="Toplam" xfId="96"/>
    <cellStyle name="Toplam 2" xfId="97"/>
    <cellStyle name="Uyarı Metni" xfId="98"/>
    <cellStyle name="Uyarı Metni 2" xfId="99"/>
    <cellStyle name="Comma" xfId="100"/>
    <cellStyle name="Vurgu1" xfId="101"/>
    <cellStyle name="Vurgu1 2" xfId="102"/>
    <cellStyle name="Vurgu2" xfId="103"/>
    <cellStyle name="Vurgu2 2" xfId="104"/>
    <cellStyle name="Vurgu3" xfId="105"/>
    <cellStyle name="Vurgu3 2" xfId="106"/>
    <cellStyle name="Vurgu4" xfId="107"/>
    <cellStyle name="Vurgu4 2" xfId="108"/>
    <cellStyle name="Vurgu5" xfId="109"/>
    <cellStyle name="Vurgu5 2" xfId="110"/>
    <cellStyle name="Vurgu6" xfId="111"/>
    <cellStyle name="Vurgu6 2" xfId="112"/>
    <cellStyle name="Percen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A1" sqref="A1:I2"/>
    </sheetView>
  </sheetViews>
  <sheetFormatPr defaultColWidth="9.00390625" defaultRowHeight="12.75"/>
  <cols>
    <col min="1" max="1" width="23.375" style="1" bestFit="1" customWidth="1"/>
    <col min="2" max="2" width="21.00390625" style="3" customWidth="1"/>
    <col min="3" max="3" width="16.125" style="3" customWidth="1"/>
    <col min="4" max="4" width="10.00390625" style="22" customWidth="1"/>
    <col min="5" max="5" width="12.375" style="3" customWidth="1"/>
    <col min="6" max="6" width="16.25390625" style="3" customWidth="1"/>
    <col min="7" max="7" width="15.375" style="3" bestFit="1" customWidth="1"/>
    <col min="8" max="8" width="12.125" style="22" bestFit="1" customWidth="1"/>
    <col min="9" max="9" width="9.125" style="3" bestFit="1" customWidth="1"/>
    <col min="10" max="11" width="15.375" style="1" bestFit="1" customWidth="1"/>
    <col min="12" max="12" width="9.75390625" style="1" bestFit="1" customWidth="1"/>
    <col min="13" max="16384" width="9.00390625" style="1" customWidth="1"/>
  </cols>
  <sheetData>
    <row r="1" spans="1:9" ht="24.75" customHeight="1">
      <c r="A1" s="70" t="s">
        <v>7</v>
      </c>
      <c r="B1" s="70"/>
      <c r="C1" s="70"/>
      <c r="D1" s="70"/>
      <c r="E1" s="71"/>
      <c r="F1" s="71"/>
      <c r="G1" s="71"/>
      <c r="H1" s="71"/>
      <c r="I1" s="71"/>
    </row>
    <row r="2" spans="1:9" ht="30.75" customHeight="1">
      <c r="A2" s="70"/>
      <c r="B2" s="70"/>
      <c r="C2" s="70"/>
      <c r="D2" s="70"/>
      <c r="E2" s="71"/>
      <c r="F2" s="71"/>
      <c r="G2" s="71"/>
      <c r="H2" s="71"/>
      <c r="I2" s="71"/>
    </row>
    <row r="3" spans="1:9" ht="2.25" customHeight="1" hidden="1">
      <c r="A3" s="7"/>
      <c r="B3" s="8"/>
      <c r="C3" s="8"/>
      <c r="D3" s="19"/>
      <c r="E3" s="8"/>
      <c r="F3" s="9"/>
      <c r="G3" s="9"/>
      <c r="H3" s="20"/>
      <c r="I3" s="9"/>
    </row>
    <row r="4" spans="1:12" s="2" customFormat="1" ht="26.25" customHeight="1">
      <c r="A4" s="11"/>
      <c r="B4" s="72" t="s">
        <v>50</v>
      </c>
      <c r="C4" s="73"/>
      <c r="D4" s="24" t="s">
        <v>48</v>
      </c>
      <c r="E4" s="10">
        <v>2016</v>
      </c>
      <c r="F4" s="74" t="s">
        <v>51</v>
      </c>
      <c r="G4" s="75"/>
      <c r="H4" s="24" t="s">
        <v>48</v>
      </c>
      <c r="I4" s="10">
        <v>2016</v>
      </c>
      <c r="J4" s="76" t="s">
        <v>52</v>
      </c>
      <c r="K4" s="77"/>
      <c r="L4" s="34" t="s">
        <v>32</v>
      </c>
    </row>
    <row r="5" spans="1:12" s="2" customFormat="1" ht="15">
      <c r="A5" s="11"/>
      <c r="B5" s="12" t="s">
        <v>37</v>
      </c>
      <c r="C5" s="12" t="s">
        <v>47</v>
      </c>
      <c r="D5" s="13" t="s">
        <v>31</v>
      </c>
      <c r="E5" s="12" t="s">
        <v>33</v>
      </c>
      <c r="F5" s="12" t="s">
        <v>37</v>
      </c>
      <c r="G5" s="12" t="s">
        <v>47</v>
      </c>
      <c r="H5" s="13" t="s">
        <v>31</v>
      </c>
      <c r="I5" s="12" t="s">
        <v>33</v>
      </c>
      <c r="J5" s="31" t="s">
        <v>38</v>
      </c>
      <c r="K5" s="31" t="s">
        <v>49</v>
      </c>
      <c r="L5" s="30" t="s">
        <v>31</v>
      </c>
    </row>
    <row r="6" spans="1:12" s="2" customFormat="1" ht="15">
      <c r="A6" s="14" t="s">
        <v>30</v>
      </c>
      <c r="B6" s="15">
        <f>sayfa1!C20</f>
        <v>1512079170.07</v>
      </c>
      <c r="C6" s="15">
        <f>sayfa1!D20</f>
        <v>1751940159.45</v>
      </c>
      <c r="D6" s="32">
        <f>IF(B6&gt;0,(C6-B6)/B6*100,100)</f>
        <v>15.862991444349836</v>
      </c>
      <c r="E6" s="33">
        <f>C6/C13*100</f>
        <v>85.70423128695101</v>
      </c>
      <c r="F6" s="15">
        <f>Sayfa2!C20</f>
        <v>3033128359.99</v>
      </c>
      <c r="G6" s="15">
        <f>Sayfa2!D20</f>
        <v>3055842301.33</v>
      </c>
      <c r="H6" s="32">
        <f>IF(F6&gt;0,(G6-F6)/F6*100,100)</f>
        <v>0.7488618562807886</v>
      </c>
      <c r="I6" s="33">
        <f>G6/G13*100</f>
        <v>84.69018855136846</v>
      </c>
      <c r="J6" s="15">
        <f>sayfa3!C20</f>
        <v>19696958498.55</v>
      </c>
      <c r="K6" s="15">
        <f>sayfa3!D20</f>
        <v>18696244420.97</v>
      </c>
      <c r="L6" s="33">
        <f>(K6-J6)/J6*100</f>
        <v>-5.0805512823396874</v>
      </c>
    </row>
    <row r="7" spans="1:12" s="2" customFormat="1" ht="15">
      <c r="A7" s="14" t="s">
        <v>1</v>
      </c>
      <c r="B7" s="15">
        <f>sayfa1!C6</f>
        <v>101160823.58</v>
      </c>
      <c r="C7" s="15">
        <f>sayfa1!D6</f>
        <v>97235436.04</v>
      </c>
      <c r="D7" s="32">
        <f aca="true" t="shared" si="0" ref="D7:D13">IF(B7&gt;0,(C7-B7)/B7*100,100)</f>
        <v>-3.8803435965462625</v>
      </c>
      <c r="E7" s="33">
        <f>C7/C13*100</f>
        <v>4.756719717114019</v>
      </c>
      <c r="F7" s="15">
        <f>Sayfa2!C6</f>
        <v>205495747.48</v>
      </c>
      <c r="G7" s="15">
        <f>Sayfa2!D6</f>
        <v>193367238.62</v>
      </c>
      <c r="H7" s="32">
        <f aca="true" t="shared" si="1" ref="H7:H13">IF(F7&gt;0,(G7-F7)/F7*100,100)</f>
        <v>-5.902072918166056</v>
      </c>
      <c r="I7" s="33">
        <f>G7/G13*100</f>
        <v>5.359016036677602</v>
      </c>
      <c r="J7" s="15">
        <f>sayfa3!C6</f>
        <v>1379204476.28</v>
      </c>
      <c r="K7" s="15">
        <f>sayfa3!D6</f>
        <v>1197787292.5</v>
      </c>
      <c r="L7" s="33">
        <f aca="true" t="shared" si="2" ref="L7:L13">(K7-J7)/J7*100</f>
        <v>-13.153755436562944</v>
      </c>
    </row>
    <row r="8" spans="1:12" ht="15">
      <c r="A8" s="14" t="s">
        <v>0</v>
      </c>
      <c r="B8" s="15">
        <f>sayfa1!C5</f>
        <v>33702907.37</v>
      </c>
      <c r="C8" s="15">
        <f>sayfa1!D5</f>
        <v>44384755.27</v>
      </c>
      <c r="D8" s="32">
        <f t="shared" si="0"/>
        <v>31.694143720990226</v>
      </c>
      <c r="E8" s="33">
        <f>C8/C13*100</f>
        <v>2.171284966987117</v>
      </c>
      <c r="F8" s="15">
        <f>Sayfa2!C5</f>
        <v>73262775.94</v>
      </c>
      <c r="G8" s="15">
        <f>Sayfa2!D5</f>
        <v>86106753.61</v>
      </c>
      <c r="H8" s="32">
        <f t="shared" si="1"/>
        <v>17.531382759122902</v>
      </c>
      <c r="I8" s="33">
        <f>G8/G13*100</f>
        <v>2.386378772099347</v>
      </c>
      <c r="J8" s="15">
        <f>sayfa3!C5</f>
        <v>548535871.02</v>
      </c>
      <c r="K8" s="15">
        <f>sayfa3!D5</f>
        <v>510665791.64</v>
      </c>
      <c r="L8" s="33">
        <f t="shared" si="2"/>
        <v>-6.903847383687188</v>
      </c>
    </row>
    <row r="9" spans="1:12" ht="15">
      <c r="A9" s="14" t="s">
        <v>3</v>
      </c>
      <c r="B9" s="15">
        <f>sayfa1!C22</f>
        <v>12931788.79</v>
      </c>
      <c r="C9" s="15">
        <f>sayfa1!D22</f>
        <v>13805720.58</v>
      </c>
      <c r="D9" s="32">
        <f t="shared" si="0"/>
        <v>6.758011626943692</v>
      </c>
      <c r="E9" s="33">
        <f>C9/C13*100</f>
        <v>0.6753704818564085</v>
      </c>
      <c r="F9" s="15">
        <f>Sayfa2!C22</f>
        <v>25679828.25</v>
      </c>
      <c r="G9" s="15">
        <f>Sayfa2!D22</f>
        <v>25799047.68</v>
      </c>
      <c r="H9" s="32">
        <f t="shared" si="1"/>
        <v>0.4642532217870253</v>
      </c>
      <c r="I9" s="33">
        <f>G9/G13*100</f>
        <v>0.7149996619635757</v>
      </c>
      <c r="J9" s="15">
        <f>sayfa3!C22</f>
        <v>185293906.03</v>
      </c>
      <c r="K9" s="15">
        <f>sayfa3!D22</f>
        <v>165283374.19</v>
      </c>
      <c r="L9" s="33">
        <f t="shared" si="2"/>
        <v>-10.799346977315164</v>
      </c>
    </row>
    <row r="10" spans="1:12" ht="17.25" customHeight="1">
      <c r="A10" s="14" t="s">
        <v>2</v>
      </c>
      <c r="B10" s="15">
        <f>sayfa1!C9</f>
        <v>3905922.61</v>
      </c>
      <c r="C10" s="15">
        <f>sayfa1!D9</f>
        <v>3684447.42</v>
      </c>
      <c r="D10" s="32">
        <f t="shared" si="0"/>
        <v>-5.670240097255792</v>
      </c>
      <c r="E10" s="33">
        <f>C10/C13*100</f>
        <v>0.18024173493883655</v>
      </c>
      <c r="F10" s="15">
        <f>Sayfa2!C9</f>
        <v>6654498.99</v>
      </c>
      <c r="G10" s="15">
        <f>Sayfa2!D9</f>
        <v>5653293.72</v>
      </c>
      <c r="H10" s="32">
        <f t="shared" si="1"/>
        <v>-15.04553943887518</v>
      </c>
      <c r="I10" s="33">
        <f>G10/G13*100</f>
        <v>0.15667644592611585</v>
      </c>
      <c r="J10" s="15">
        <f>sayfa3!C9</f>
        <v>101461231.29</v>
      </c>
      <c r="K10" s="15">
        <f>sayfa3!D9</f>
        <v>103901871.83</v>
      </c>
      <c r="L10" s="33">
        <f t="shared" si="2"/>
        <v>2.4054907563895696</v>
      </c>
    </row>
    <row r="11" spans="1:12" ht="20.25" customHeight="1" hidden="1">
      <c r="A11" s="28" t="s">
        <v>5</v>
      </c>
      <c r="B11" s="16">
        <f>SUM(B6:B10)</f>
        <v>1663780612.4199996</v>
      </c>
      <c r="C11" s="16">
        <f>SUM(C6:C10)</f>
        <v>1911050518.76</v>
      </c>
      <c r="D11" s="32">
        <f t="shared" si="0"/>
        <v>14.861929781736173</v>
      </c>
      <c r="E11" s="33">
        <f>C11/C13*100</f>
        <v>93.4878481878474</v>
      </c>
      <c r="F11" s="15">
        <f>SUM(F6:F10)</f>
        <v>3344221210.6499996</v>
      </c>
      <c r="G11" s="15">
        <f>SUM(G6:G10)</f>
        <v>3366768634.9599996</v>
      </c>
      <c r="H11" s="32">
        <f t="shared" si="1"/>
        <v>0.6742204803377081</v>
      </c>
      <c r="I11" s="33" t="e">
        <f>G11/G18*100</f>
        <v>#DIV/0!</v>
      </c>
      <c r="J11" s="15">
        <f>SUM(J6:J10)</f>
        <v>21911453983.17</v>
      </c>
      <c r="K11" s="15">
        <f>SUM(K6:K10)</f>
        <v>20673882751.13</v>
      </c>
      <c r="L11" s="33">
        <f t="shared" si="2"/>
        <v>-5.648056185548276</v>
      </c>
    </row>
    <row r="12" spans="1:12" ht="15">
      <c r="A12" s="14" t="s">
        <v>4</v>
      </c>
      <c r="B12" s="16">
        <f>B13-B11</f>
        <v>120176099.95000029</v>
      </c>
      <c r="C12" s="16">
        <f>C13-C11</f>
        <v>133119451.77999997</v>
      </c>
      <c r="D12" s="32">
        <f t="shared" si="0"/>
        <v>10.770321083297606</v>
      </c>
      <c r="E12" s="33">
        <f>C12/C13*100</f>
        <v>6.512151812152604</v>
      </c>
      <c r="F12" s="16">
        <f>F13-F11</f>
        <v>228777782.71000051</v>
      </c>
      <c r="G12" s="16">
        <f>G13-G11</f>
        <v>241491487.7300005</v>
      </c>
      <c r="H12" s="32">
        <f t="shared" si="1"/>
        <v>5.557228883591339</v>
      </c>
      <c r="I12" s="33">
        <f>G12/G13*100</f>
        <v>6.692740531964912</v>
      </c>
      <c r="J12" s="16">
        <f>J13-J11</f>
        <v>1671980012.8900032</v>
      </c>
      <c r="K12" s="16">
        <f>K13-K11</f>
        <v>1531038723</v>
      </c>
      <c r="L12" s="33">
        <f t="shared" si="2"/>
        <v>-8.42960375144601</v>
      </c>
    </row>
    <row r="13" spans="1:12" ht="15">
      <c r="A13" s="17" t="s">
        <v>5</v>
      </c>
      <c r="B13" s="15">
        <f>sayfa1!C30</f>
        <v>1783956712.37</v>
      </c>
      <c r="C13" s="15">
        <f>sayfa1!D30</f>
        <v>2044169970.54</v>
      </c>
      <c r="D13" s="32">
        <f t="shared" si="0"/>
        <v>14.586298891989639</v>
      </c>
      <c r="E13" s="33">
        <f>C13/C13*100</f>
        <v>100</v>
      </c>
      <c r="F13" s="15">
        <f>Sayfa2!C30</f>
        <v>3572998993.36</v>
      </c>
      <c r="G13" s="15">
        <f>Sayfa2!D30</f>
        <v>3608260122.69</v>
      </c>
      <c r="H13" s="32">
        <f t="shared" si="1"/>
        <v>0.9868776732243305</v>
      </c>
      <c r="I13" s="33">
        <f>G13/G13*100</f>
        <v>100</v>
      </c>
      <c r="J13" s="15">
        <f>sayfa3!C30</f>
        <v>23583433996.06</v>
      </c>
      <c r="K13" s="15">
        <f>sayfa3!D30</f>
        <v>22204921474.13</v>
      </c>
      <c r="L13" s="33">
        <f t="shared" si="2"/>
        <v>-5.845257828695784</v>
      </c>
    </row>
    <row r="14" spans="1:9" ht="14.25">
      <c r="A14" s="18"/>
      <c r="B14" s="9"/>
      <c r="C14" s="9"/>
      <c r="D14" s="20"/>
      <c r="E14" s="9"/>
      <c r="F14" s="9"/>
      <c r="G14" s="9"/>
      <c r="H14" s="20"/>
      <c r="I14" s="9"/>
    </row>
    <row r="15" spans="1:9" ht="15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5">
      <c r="A16" s="29"/>
      <c r="B16" s="5"/>
      <c r="C16" s="5"/>
      <c r="D16" s="5"/>
      <c r="H16" s="23"/>
      <c r="I16" s="6"/>
    </row>
    <row r="17" spans="1:4" ht="15">
      <c r="A17" s="29"/>
      <c r="B17" s="25"/>
      <c r="C17" s="25"/>
      <c r="D17" s="21"/>
    </row>
    <row r="18" spans="2:4" ht="15">
      <c r="B18" s="5"/>
      <c r="C18" s="5"/>
      <c r="D18" s="21"/>
    </row>
    <row r="19" spans="2:4" ht="15" customHeight="1">
      <c r="B19" s="5"/>
      <c r="C19" s="5"/>
      <c r="D19" s="21"/>
    </row>
    <row r="20" spans="2:4" ht="14.25" customHeight="1">
      <c r="B20" s="5"/>
      <c r="C20" s="5"/>
      <c r="D20" s="21"/>
    </row>
    <row r="21" spans="2:6" ht="15">
      <c r="B21" s="5"/>
      <c r="F21" s="5"/>
    </row>
    <row r="29" ht="15">
      <c r="C29" s="4"/>
    </row>
  </sheetData>
  <sheetProtection/>
  <mergeCells count="4">
    <mergeCell ref="A1:I2"/>
    <mergeCell ref="B4:C4"/>
    <mergeCell ref="F4:G4"/>
    <mergeCell ref="J4:K4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8" width="13.75390625" style="0" customWidth="1"/>
  </cols>
  <sheetData>
    <row r="1" spans="1:8" ht="12.75">
      <c r="A1" s="78" t="s">
        <v>34</v>
      </c>
      <c r="B1" s="79"/>
      <c r="C1" s="79"/>
      <c r="D1" s="79"/>
      <c r="E1" s="79"/>
      <c r="F1" s="79"/>
      <c r="G1" s="79"/>
      <c r="H1" s="80"/>
    </row>
    <row r="2" spans="1:8" ht="12.75">
      <c r="A2" s="81" t="s">
        <v>53</v>
      </c>
      <c r="B2" s="82"/>
      <c r="C2" s="82"/>
      <c r="D2" s="82"/>
      <c r="E2" s="82"/>
      <c r="F2" s="82"/>
      <c r="G2" s="82"/>
      <c r="H2" s="83"/>
    </row>
    <row r="3" spans="1:8" ht="13.5" thickBot="1">
      <c r="A3" s="84"/>
      <c r="B3" s="85"/>
      <c r="C3" s="85"/>
      <c r="D3" s="85"/>
      <c r="E3" s="85"/>
      <c r="F3" s="85"/>
      <c r="G3" s="85"/>
      <c r="H3" s="86"/>
    </row>
    <row r="4" spans="1:8" ht="13.5" thickBot="1">
      <c r="A4" s="35" t="s">
        <v>35</v>
      </c>
      <c r="B4" s="35" t="s">
        <v>36</v>
      </c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43</v>
      </c>
      <c r="H4" s="36" t="s">
        <v>44</v>
      </c>
    </row>
    <row r="5" spans="1:8" ht="12.75">
      <c r="A5" s="37">
        <v>1</v>
      </c>
      <c r="B5" s="38" t="s">
        <v>12</v>
      </c>
      <c r="C5" s="39">
        <v>33702907.37</v>
      </c>
      <c r="D5" s="39">
        <v>44384755.27</v>
      </c>
      <c r="E5" s="40">
        <v>31.694143720990226</v>
      </c>
      <c r="F5" s="39">
        <v>29683833.9</v>
      </c>
      <c r="G5" s="39">
        <v>39956485.44</v>
      </c>
      <c r="H5" s="41">
        <v>34.606889307516305</v>
      </c>
    </row>
    <row r="6" spans="1:8" ht="12.75">
      <c r="A6" s="42">
        <v>2</v>
      </c>
      <c r="B6" s="43" t="s">
        <v>11</v>
      </c>
      <c r="C6" s="44">
        <v>101160823.58</v>
      </c>
      <c r="D6" s="44">
        <v>97235436.04</v>
      </c>
      <c r="E6" s="45">
        <v>-3.8803435965462625</v>
      </c>
      <c r="F6" s="44">
        <v>89035345.82</v>
      </c>
      <c r="G6" s="44">
        <v>87478200.26</v>
      </c>
      <c r="H6" s="46">
        <v>-1.7489071847353976</v>
      </c>
    </row>
    <row r="7" spans="1:8" ht="12.75">
      <c r="A7" s="37">
        <v>3</v>
      </c>
      <c r="B7" s="38" t="s">
        <v>20</v>
      </c>
      <c r="C7" s="39">
        <v>1166807.09</v>
      </c>
      <c r="D7" s="39">
        <v>436934.71</v>
      </c>
      <c r="E7" s="40">
        <v>-62.552960661217796</v>
      </c>
      <c r="F7" s="39">
        <v>1026155.43</v>
      </c>
      <c r="G7" s="39">
        <v>395147.79</v>
      </c>
      <c r="H7" s="41">
        <v>-61.492403738486296</v>
      </c>
    </row>
    <row r="8" spans="1:8" ht="12.75">
      <c r="A8" s="42">
        <v>4</v>
      </c>
      <c r="B8" s="43" t="s">
        <v>19</v>
      </c>
      <c r="C8" s="44">
        <v>1323182.24</v>
      </c>
      <c r="D8" s="44">
        <v>1469246.37</v>
      </c>
      <c r="E8" s="45">
        <v>11.038852063189733</v>
      </c>
      <c r="F8" s="44">
        <v>1163435.59</v>
      </c>
      <c r="G8" s="44">
        <v>1320986.78</v>
      </c>
      <c r="H8" s="46">
        <v>13.541891906538627</v>
      </c>
    </row>
    <row r="9" spans="1:8" ht="12.75">
      <c r="A9" s="37">
        <v>5</v>
      </c>
      <c r="B9" s="38" t="s">
        <v>2</v>
      </c>
      <c r="C9" s="39">
        <v>3905922.61</v>
      </c>
      <c r="D9" s="39">
        <v>3684447.42</v>
      </c>
      <c r="E9" s="40">
        <v>-5.670240097255791</v>
      </c>
      <c r="F9" s="39">
        <v>3437375.15</v>
      </c>
      <c r="G9" s="39">
        <v>3317004.82</v>
      </c>
      <c r="H9" s="41">
        <v>-3.5018095129942415</v>
      </c>
    </row>
    <row r="10" spans="1:8" ht="12.75">
      <c r="A10" s="42">
        <v>6</v>
      </c>
      <c r="B10" s="43" t="s">
        <v>21</v>
      </c>
      <c r="C10" s="44">
        <v>118049.66</v>
      </c>
      <c r="D10" s="44">
        <v>772398.13</v>
      </c>
      <c r="E10" s="45">
        <v>554.2993262327058</v>
      </c>
      <c r="F10" s="44">
        <v>103663.07</v>
      </c>
      <c r="G10" s="44">
        <v>703784.31</v>
      </c>
      <c r="H10" s="46">
        <v>578.9151720087009</v>
      </c>
    </row>
    <row r="11" spans="1:8" ht="12.75">
      <c r="A11" s="37">
        <v>7</v>
      </c>
      <c r="B11" s="38" t="s">
        <v>26</v>
      </c>
      <c r="C11" s="39">
        <v>3865.05</v>
      </c>
      <c r="D11" s="39">
        <v>51366.66</v>
      </c>
      <c r="E11" s="40">
        <v>1229.003764504987</v>
      </c>
      <c r="F11" s="39">
        <v>3408.64</v>
      </c>
      <c r="G11" s="39">
        <v>47007.57</v>
      </c>
      <c r="H11" s="41">
        <v>1279.0711251408186</v>
      </c>
    </row>
    <row r="12" spans="1:8" ht="12.75">
      <c r="A12" s="42">
        <v>8</v>
      </c>
      <c r="B12" s="43" t="s">
        <v>45</v>
      </c>
      <c r="C12" s="44">
        <v>3648980.55</v>
      </c>
      <c r="D12" s="44">
        <v>3168053.34</v>
      </c>
      <c r="E12" s="45">
        <v>-13.17976907276198</v>
      </c>
      <c r="F12" s="44">
        <v>3211221.04</v>
      </c>
      <c r="G12" s="44">
        <v>2856918.5</v>
      </c>
      <c r="H12" s="46">
        <v>-11.03326540237168</v>
      </c>
    </row>
    <row r="13" spans="1:8" ht="12.75">
      <c r="A13" s="37">
        <v>9</v>
      </c>
      <c r="B13" s="38" t="s">
        <v>18</v>
      </c>
      <c r="C13" s="39">
        <v>259858.91</v>
      </c>
      <c r="D13" s="39">
        <v>441894.54</v>
      </c>
      <c r="E13" s="40">
        <v>70.05171768018266</v>
      </c>
      <c r="F13" s="39">
        <v>228740.7</v>
      </c>
      <c r="G13" s="39">
        <v>399002.24</v>
      </c>
      <c r="H13" s="41">
        <v>74.43430049833718</v>
      </c>
    </row>
    <row r="14" spans="1:8" ht="12.75">
      <c r="A14" s="42">
        <v>10</v>
      </c>
      <c r="B14" s="43" t="s">
        <v>17</v>
      </c>
      <c r="C14" s="44">
        <v>4831958.04</v>
      </c>
      <c r="D14" s="44">
        <v>7360481.89</v>
      </c>
      <c r="E14" s="45">
        <v>52.32917647604406</v>
      </c>
      <c r="F14" s="44">
        <v>4250151.04</v>
      </c>
      <c r="G14" s="44">
        <v>6633330.31</v>
      </c>
      <c r="H14" s="46">
        <v>56.07281359111415</v>
      </c>
    </row>
    <row r="15" spans="1:8" ht="12.75">
      <c r="A15" s="37">
        <v>11</v>
      </c>
      <c r="B15" s="38" t="s">
        <v>14</v>
      </c>
      <c r="C15" s="39">
        <v>18496333.77</v>
      </c>
      <c r="D15" s="39">
        <v>18290237.08</v>
      </c>
      <c r="E15" s="40">
        <v>-1.1142569795873734</v>
      </c>
      <c r="F15" s="39">
        <v>16280010.63</v>
      </c>
      <c r="G15" s="39">
        <v>16454455.26</v>
      </c>
      <c r="H15" s="41">
        <v>1.0715265116506802</v>
      </c>
    </row>
    <row r="16" spans="1:8" ht="12.75">
      <c r="A16" s="42">
        <v>12</v>
      </c>
      <c r="B16" s="43" t="s">
        <v>16</v>
      </c>
      <c r="C16" s="44">
        <v>14330813.18</v>
      </c>
      <c r="D16" s="44">
        <v>19542841.79</v>
      </c>
      <c r="E16" s="45">
        <v>36.369384936745085</v>
      </c>
      <c r="F16" s="44">
        <v>12615035.32</v>
      </c>
      <c r="G16" s="44">
        <v>17616078.71</v>
      </c>
      <c r="H16" s="46">
        <v>39.64351476742437</v>
      </c>
    </row>
    <row r="17" spans="1:8" ht="12.75">
      <c r="A17" s="37">
        <v>13</v>
      </c>
      <c r="B17" s="38" t="s">
        <v>8</v>
      </c>
      <c r="C17" s="39">
        <v>825581.73</v>
      </c>
      <c r="D17" s="39">
        <v>2158085.23</v>
      </c>
      <c r="E17" s="40">
        <v>161.40176696981896</v>
      </c>
      <c r="F17" s="39">
        <v>726277.97</v>
      </c>
      <c r="G17" s="39">
        <v>1949065.15</v>
      </c>
      <c r="H17" s="41">
        <v>168.36352340413134</v>
      </c>
    </row>
    <row r="18" spans="1:8" ht="12.75">
      <c r="A18" s="42">
        <v>14</v>
      </c>
      <c r="B18" s="43" t="s">
        <v>23</v>
      </c>
      <c r="C18" s="44">
        <v>13975.01</v>
      </c>
      <c r="D18" s="44">
        <v>148391.64</v>
      </c>
      <c r="E18" s="45">
        <v>961.835662371619</v>
      </c>
      <c r="F18" s="44">
        <v>12306.63</v>
      </c>
      <c r="G18" s="44">
        <v>135133.64</v>
      </c>
      <c r="H18" s="46">
        <v>998.0556009240548</v>
      </c>
    </row>
    <row r="19" spans="1:8" ht="12.75">
      <c r="A19" s="37">
        <v>15</v>
      </c>
      <c r="B19" s="38" t="s">
        <v>22</v>
      </c>
      <c r="C19" s="52"/>
      <c r="D19" s="39">
        <v>1410</v>
      </c>
      <c r="E19" s="40">
        <v>0</v>
      </c>
      <c r="F19" s="52"/>
      <c r="G19" s="39">
        <v>1291.25</v>
      </c>
      <c r="H19" s="41">
        <v>0</v>
      </c>
    </row>
    <row r="20" spans="1:8" ht="12.75">
      <c r="A20" s="42">
        <v>16</v>
      </c>
      <c r="B20" s="43" t="s">
        <v>10</v>
      </c>
      <c r="C20" s="44">
        <v>1512079170.07</v>
      </c>
      <c r="D20" s="44">
        <v>1751940159.45</v>
      </c>
      <c r="E20" s="45">
        <v>15.862991444349838</v>
      </c>
      <c r="F20" s="44">
        <v>1331008446.5</v>
      </c>
      <c r="G20" s="44">
        <v>1577303696.39</v>
      </c>
      <c r="H20" s="46">
        <v>18.504409234791442</v>
      </c>
    </row>
    <row r="21" spans="1:8" ht="12.75">
      <c r="A21" s="42"/>
      <c r="B21" s="43"/>
      <c r="C21" s="44"/>
      <c r="D21" s="44"/>
      <c r="E21" s="45"/>
      <c r="F21" s="44"/>
      <c r="G21" s="44"/>
      <c r="H21" s="46"/>
    </row>
    <row r="22" spans="1:8" ht="12.75">
      <c r="A22" s="37">
        <v>19</v>
      </c>
      <c r="B22" s="38" t="s">
        <v>15</v>
      </c>
      <c r="C22" s="39">
        <v>12931788.79</v>
      </c>
      <c r="D22" s="39">
        <v>13805720.58</v>
      </c>
      <c r="E22" s="40">
        <v>6.758011626943691</v>
      </c>
      <c r="F22" s="39">
        <v>11379042.42</v>
      </c>
      <c r="G22" s="39">
        <v>12462863.53</v>
      </c>
      <c r="H22" s="41">
        <v>9.524712800921252</v>
      </c>
    </row>
    <row r="23" spans="1:8" ht="12.75">
      <c r="A23" s="42">
        <v>21</v>
      </c>
      <c r="B23" s="43" t="s">
        <v>25</v>
      </c>
      <c r="C23" s="44">
        <v>251010.23</v>
      </c>
      <c r="D23" s="44">
        <v>191418.46</v>
      </c>
      <c r="E23" s="45">
        <v>-23.740773433815832</v>
      </c>
      <c r="F23" s="44">
        <v>220521.66</v>
      </c>
      <c r="G23" s="44">
        <v>171833.7</v>
      </c>
      <c r="H23" s="46">
        <v>-22.07853867960181</v>
      </c>
    </row>
    <row r="24" spans="1:8" ht="12.75">
      <c r="A24" s="37">
        <v>22</v>
      </c>
      <c r="B24" s="38" t="s">
        <v>13</v>
      </c>
      <c r="C24" s="39">
        <v>59679977.23</v>
      </c>
      <c r="D24" s="39">
        <v>61376691.6</v>
      </c>
      <c r="E24" s="40">
        <v>2.84302114168217</v>
      </c>
      <c r="F24" s="39">
        <v>52594724.43</v>
      </c>
      <c r="G24" s="39">
        <v>55305330.86</v>
      </c>
      <c r="H24" s="41">
        <v>5.153761065157082</v>
      </c>
    </row>
    <row r="25" spans="1:8" ht="12.75">
      <c r="A25" s="42">
        <v>23</v>
      </c>
      <c r="B25" s="43" t="s">
        <v>46</v>
      </c>
      <c r="C25" s="44">
        <v>15333.02</v>
      </c>
      <c r="D25" s="44">
        <v>1537.62</v>
      </c>
      <c r="E25" s="45">
        <v>-89.97183855496179</v>
      </c>
      <c r="F25" s="44">
        <v>13528.24</v>
      </c>
      <c r="G25" s="44">
        <v>1381.77</v>
      </c>
      <c r="H25" s="46">
        <v>-89.78603277292538</v>
      </c>
    </row>
    <row r="26" spans="1:8" ht="12.75">
      <c r="A26" s="37">
        <v>24</v>
      </c>
      <c r="B26" s="38" t="s">
        <v>27</v>
      </c>
      <c r="C26" s="39">
        <v>4921032.61</v>
      </c>
      <c r="D26" s="39">
        <v>3019863.19</v>
      </c>
      <c r="E26" s="40">
        <v>-38.633546466175524</v>
      </c>
      <c r="F26" s="39">
        <v>4329861.19</v>
      </c>
      <c r="G26" s="39">
        <v>2719521.13</v>
      </c>
      <c r="H26" s="41">
        <v>-37.19149389174761</v>
      </c>
    </row>
    <row r="27" spans="1:8" ht="12.75">
      <c r="A27" s="42">
        <v>25</v>
      </c>
      <c r="B27" s="43" t="s">
        <v>9</v>
      </c>
      <c r="C27" s="44">
        <v>46840.7</v>
      </c>
      <c r="D27" s="44">
        <v>1114592.22</v>
      </c>
      <c r="E27" s="45">
        <v>2279.537923216348</v>
      </c>
      <c r="F27" s="44">
        <v>41222.99</v>
      </c>
      <c r="G27" s="44">
        <v>1014673.84</v>
      </c>
      <c r="H27" s="46">
        <v>2361.42708231499</v>
      </c>
    </row>
    <row r="28" spans="1:8" ht="12.75">
      <c r="A28" s="37">
        <v>26</v>
      </c>
      <c r="B28" s="38" t="s">
        <v>29</v>
      </c>
      <c r="C28" s="39">
        <v>687415.21</v>
      </c>
      <c r="D28" s="39">
        <v>1964005.97</v>
      </c>
      <c r="E28" s="40">
        <v>185.7088323663947</v>
      </c>
      <c r="F28" s="39">
        <v>606655.32</v>
      </c>
      <c r="G28" s="39">
        <v>1787192.69</v>
      </c>
      <c r="H28" s="41">
        <v>194.5977115967598</v>
      </c>
    </row>
    <row r="29" spans="1:8" ht="12.75">
      <c r="A29" s="42">
        <v>27</v>
      </c>
      <c r="B29" s="43" t="s">
        <v>28</v>
      </c>
      <c r="C29" s="44">
        <v>9555085.72</v>
      </c>
      <c r="D29" s="44">
        <v>11610001.34</v>
      </c>
      <c r="E29" s="45">
        <v>21.505988331416027</v>
      </c>
      <c r="F29" s="44">
        <v>8406602.25</v>
      </c>
      <c r="G29" s="44">
        <v>10449935.29</v>
      </c>
      <c r="H29" s="46">
        <v>24.306289024201178</v>
      </c>
    </row>
    <row r="30" spans="1:8" ht="13.5" thickBot="1">
      <c r="A30" s="47" t="s">
        <v>24</v>
      </c>
      <c r="B30" s="48"/>
      <c r="C30" s="49">
        <v>1783956712.37</v>
      </c>
      <c r="D30" s="49">
        <v>2044169970.54</v>
      </c>
      <c r="E30" s="50">
        <v>14.586298891989639</v>
      </c>
      <c r="F30" s="49">
        <v>1570377565.93</v>
      </c>
      <c r="G30" s="49">
        <v>1840480321.23</v>
      </c>
      <c r="H30" s="51">
        <v>17.19986079526303</v>
      </c>
    </row>
  </sheetData>
  <sheetProtection/>
  <mergeCells count="3">
    <mergeCell ref="A1:H1"/>
    <mergeCell ref="A2:H2"/>
    <mergeCell ref="A3:H3"/>
  </mergeCells>
  <printOptions/>
  <pageMargins left="0.7875" right="0.7875" top="0.7875" bottom="0.7875" header="0.5" footer="0.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8" width="13.75390625" style="0" customWidth="1"/>
  </cols>
  <sheetData>
    <row r="1" spans="1:8" ht="12.75">
      <c r="A1" s="78" t="s">
        <v>34</v>
      </c>
      <c r="B1" s="79"/>
      <c r="C1" s="79"/>
      <c r="D1" s="79"/>
      <c r="E1" s="79"/>
      <c r="F1" s="79"/>
      <c r="G1" s="79"/>
      <c r="H1" s="80"/>
    </row>
    <row r="2" spans="1:8" ht="12.75">
      <c r="A2" s="81" t="s">
        <v>54</v>
      </c>
      <c r="B2" s="82"/>
      <c r="C2" s="82"/>
      <c r="D2" s="82"/>
      <c r="E2" s="82"/>
      <c r="F2" s="82"/>
      <c r="G2" s="82"/>
      <c r="H2" s="83"/>
    </row>
    <row r="3" spans="1:8" ht="13.5" thickBot="1">
      <c r="A3" s="84"/>
      <c r="B3" s="85"/>
      <c r="C3" s="85"/>
      <c r="D3" s="85"/>
      <c r="E3" s="85"/>
      <c r="F3" s="85"/>
      <c r="G3" s="85"/>
      <c r="H3" s="86"/>
    </row>
    <row r="4" spans="1:8" ht="13.5" thickBot="1">
      <c r="A4" s="35" t="s">
        <v>35</v>
      </c>
      <c r="B4" s="35" t="s">
        <v>36</v>
      </c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43</v>
      </c>
      <c r="H4" s="36" t="s">
        <v>44</v>
      </c>
    </row>
    <row r="5" spans="1:8" ht="12.75">
      <c r="A5" s="37">
        <v>1</v>
      </c>
      <c r="B5" s="38" t="s">
        <v>12</v>
      </c>
      <c r="C5" s="39">
        <v>73262775.94</v>
      </c>
      <c r="D5" s="39">
        <v>86106753.61</v>
      </c>
      <c r="E5" s="40">
        <v>17.531382759122902</v>
      </c>
      <c r="F5" s="39">
        <v>63714147.41</v>
      </c>
      <c r="G5" s="39">
        <v>78356425.87</v>
      </c>
      <c r="H5" s="41">
        <v>22.981204418819374</v>
      </c>
    </row>
    <row r="6" spans="1:8" ht="12.75">
      <c r="A6" s="42">
        <v>2</v>
      </c>
      <c r="B6" s="43" t="s">
        <v>11</v>
      </c>
      <c r="C6" s="44">
        <v>205495747.48</v>
      </c>
      <c r="D6" s="44">
        <v>193367238.62</v>
      </c>
      <c r="E6" s="45">
        <v>-5.9020729181660565</v>
      </c>
      <c r="F6" s="44">
        <v>178801513.46</v>
      </c>
      <c r="G6" s="44">
        <v>175932946.7</v>
      </c>
      <c r="H6" s="46">
        <v>-1.6043302455836048</v>
      </c>
    </row>
    <row r="7" spans="1:8" ht="12.75">
      <c r="A7" s="37">
        <v>3</v>
      </c>
      <c r="B7" s="38" t="s">
        <v>20</v>
      </c>
      <c r="C7" s="39">
        <v>1588809.97</v>
      </c>
      <c r="D7" s="39">
        <v>663694.32</v>
      </c>
      <c r="E7" s="40">
        <v>-58.22695397612592</v>
      </c>
      <c r="F7" s="39">
        <v>1398471.35</v>
      </c>
      <c r="G7" s="39">
        <v>603411.49</v>
      </c>
      <c r="H7" s="41">
        <v>-56.852066365177954</v>
      </c>
    </row>
    <row r="8" spans="1:8" ht="12.75">
      <c r="A8" s="42">
        <v>4</v>
      </c>
      <c r="B8" s="43" t="s">
        <v>19</v>
      </c>
      <c r="C8" s="44">
        <v>2607309.07</v>
      </c>
      <c r="D8" s="44">
        <v>2630694.38</v>
      </c>
      <c r="E8" s="45">
        <v>0.8969136136975144</v>
      </c>
      <c r="F8" s="44">
        <v>2268868.89</v>
      </c>
      <c r="G8" s="44">
        <v>2390119.05</v>
      </c>
      <c r="H8" s="46">
        <v>5.344079621982902</v>
      </c>
    </row>
    <row r="9" spans="1:8" ht="12.75">
      <c r="A9" s="37">
        <v>5</v>
      </c>
      <c r="B9" s="38" t="s">
        <v>2</v>
      </c>
      <c r="C9" s="39">
        <v>6654498.99</v>
      </c>
      <c r="D9" s="39">
        <v>5653293.72</v>
      </c>
      <c r="E9" s="40">
        <v>-15.045539438875178</v>
      </c>
      <c r="F9" s="39">
        <v>5805576.76</v>
      </c>
      <c r="G9" s="39">
        <v>5129155.78</v>
      </c>
      <c r="H9" s="41">
        <v>-11.651227913486403</v>
      </c>
    </row>
    <row r="10" spans="1:8" ht="12.75">
      <c r="A10" s="42">
        <v>6</v>
      </c>
      <c r="B10" s="43" t="s">
        <v>21</v>
      </c>
      <c r="C10" s="44">
        <v>445128.9</v>
      </c>
      <c r="D10" s="44">
        <v>1074723.68</v>
      </c>
      <c r="E10" s="45">
        <v>141.44100281963267</v>
      </c>
      <c r="F10" s="44">
        <v>383848.48</v>
      </c>
      <c r="G10" s="44">
        <v>981954.49</v>
      </c>
      <c r="H10" s="46">
        <v>155.8182567246326</v>
      </c>
    </row>
    <row r="11" spans="1:8" ht="12.75">
      <c r="A11" s="37">
        <v>7</v>
      </c>
      <c r="B11" s="38" t="s">
        <v>26</v>
      </c>
      <c r="C11" s="39">
        <v>6648.02</v>
      </c>
      <c r="D11" s="39">
        <v>117264.35</v>
      </c>
      <c r="E11" s="40">
        <v>1663.8988751538052</v>
      </c>
      <c r="F11" s="39">
        <v>5813.56</v>
      </c>
      <c r="G11" s="39">
        <v>107476.26</v>
      </c>
      <c r="H11" s="41">
        <v>1748.7167931525605</v>
      </c>
    </row>
    <row r="12" spans="1:8" ht="12.75">
      <c r="A12" s="42">
        <v>8</v>
      </c>
      <c r="B12" s="43" t="s">
        <v>45</v>
      </c>
      <c r="C12" s="44">
        <v>7028360.94</v>
      </c>
      <c r="D12" s="44">
        <v>5458522.97</v>
      </c>
      <c r="E12" s="45">
        <v>-22.335761970699252</v>
      </c>
      <c r="F12" s="44">
        <v>6120020.01</v>
      </c>
      <c r="G12" s="44">
        <v>4964071.1</v>
      </c>
      <c r="H12" s="46">
        <v>-18.887992328639463</v>
      </c>
    </row>
    <row r="13" spans="1:8" ht="12.75">
      <c r="A13" s="37">
        <v>9</v>
      </c>
      <c r="B13" s="38" t="s">
        <v>18</v>
      </c>
      <c r="C13" s="39">
        <v>1165305.98</v>
      </c>
      <c r="D13" s="39">
        <v>810230.97</v>
      </c>
      <c r="E13" s="40">
        <v>-30.470538733526453</v>
      </c>
      <c r="F13" s="39">
        <v>1003133.54</v>
      </c>
      <c r="G13" s="39">
        <v>737169.06</v>
      </c>
      <c r="H13" s="41">
        <v>-26.51336730302129</v>
      </c>
    </row>
    <row r="14" spans="1:8" ht="12.75">
      <c r="A14" s="42">
        <v>10</v>
      </c>
      <c r="B14" s="43" t="s">
        <v>17</v>
      </c>
      <c r="C14" s="44">
        <v>9763019.23</v>
      </c>
      <c r="D14" s="44">
        <v>14113446.63</v>
      </c>
      <c r="E14" s="45">
        <v>44.56026662973192</v>
      </c>
      <c r="F14" s="44">
        <v>8489566.55</v>
      </c>
      <c r="G14" s="44">
        <v>12847303.01</v>
      </c>
      <c r="H14" s="46">
        <v>51.330494134591575</v>
      </c>
    </row>
    <row r="15" spans="1:8" ht="12.75">
      <c r="A15" s="37">
        <v>11</v>
      </c>
      <c r="B15" s="38" t="s">
        <v>14</v>
      </c>
      <c r="C15" s="39">
        <v>34262179.46</v>
      </c>
      <c r="D15" s="39">
        <v>34507527.59</v>
      </c>
      <c r="E15" s="40">
        <v>0.7160902600677775</v>
      </c>
      <c r="F15" s="39">
        <v>29843012.66</v>
      </c>
      <c r="G15" s="39">
        <v>31369806.31</v>
      </c>
      <c r="H15" s="41">
        <v>5.116084181562648</v>
      </c>
    </row>
    <row r="16" spans="1:8" ht="12.75">
      <c r="A16" s="42">
        <v>12</v>
      </c>
      <c r="B16" s="43" t="s">
        <v>16</v>
      </c>
      <c r="C16" s="44">
        <v>28842540</v>
      </c>
      <c r="D16" s="44">
        <v>37958288.94</v>
      </c>
      <c r="E16" s="45">
        <v>31.605222494274074</v>
      </c>
      <c r="F16" s="44">
        <v>25078574.5</v>
      </c>
      <c r="G16" s="44">
        <v>34568424.26</v>
      </c>
      <c r="H16" s="46">
        <v>37.84046720837342</v>
      </c>
    </row>
    <row r="17" spans="1:8" ht="12.75">
      <c r="A17" s="37">
        <v>13</v>
      </c>
      <c r="B17" s="38" t="s">
        <v>8</v>
      </c>
      <c r="C17" s="39">
        <v>1995589.81</v>
      </c>
      <c r="D17" s="39">
        <v>3810788.76</v>
      </c>
      <c r="E17" s="40">
        <v>90.9605240968834</v>
      </c>
      <c r="F17" s="39">
        <v>1740488.95</v>
      </c>
      <c r="G17" s="39">
        <v>3467385.75</v>
      </c>
      <c r="H17" s="41">
        <v>99.21906140225711</v>
      </c>
    </row>
    <row r="18" spans="1:8" ht="12.75">
      <c r="A18" s="42">
        <v>14</v>
      </c>
      <c r="B18" s="43" t="s">
        <v>23</v>
      </c>
      <c r="C18" s="44">
        <v>135400.57</v>
      </c>
      <c r="D18" s="44">
        <v>148391.64</v>
      </c>
      <c r="E18" s="45">
        <v>9.594546020005682</v>
      </c>
      <c r="F18" s="44">
        <v>118962.92</v>
      </c>
      <c r="G18" s="44">
        <v>135133.64</v>
      </c>
      <c r="H18" s="46">
        <v>13.593075892891681</v>
      </c>
    </row>
    <row r="19" spans="1:8" ht="12.75">
      <c r="A19" s="37">
        <v>15</v>
      </c>
      <c r="B19" s="38" t="s">
        <v>22</v>
      </c>
      <c r="C19" s="39">
        <v>217.28</v>
      </c>
      <c r="D19" s="39">
        <v>66070.84</v>
      </c>
      <c r="E19" s="40">
        <v>30308.155375552284</v>
      </c>
      <c r="F19" s="39">
        <v>183.99</v>
      </c>
      <c r="G19" s="39">
        <v>61291.25</v>
      </c>
      <c r="H19" s="41">
        <v>33212.27240610903</v>
      </c>
    </row>
    <row r="20" spans="1:8" ht="12.75">
      <c r="A20" s="42">
        <v>16</v>
      </c>
      <c r="B20" s="43" t="s">
        <v>10</v>
      </c>
      <c r="C20" s="44">
        <v>3033128359.99</v>
      </c>
      <c r="D20" s="44">
        <v>3055842301.33</v>
      </c>
      <c r="E20" s="45">
        <v>0.7488618562807886</v>
      </c>
      <c r="F20" s="44">
        <v>2638589445.71</v>
      </c>
      <c r="G20" s="44">
        <v>2776637237.63</v>
      </c>
      <c r="H20" s="46">
        <v>5.231878424453174</v>
      </c>
    </row>
    <row r="21" spans="1:8" ht="12.75">
      <c r="A21" s="42"/>
      <c r="B21" s="43"/>
      <c r="C21" s="44"/>
      <c r="D21" s="44"/>
      <c r="E21" s="45"/>
      <c r="F21" s="44"/>
      <c r="G21" s="44"/>
      <c r="H21" s="46"/>
    </row>
    <row r="22" spans="1:8" ht="12.75">
      <c r="A22" s="37">
        <v>19</v>
      </c>
      <c r="B22" s="38" t="s">
        <v>15</v>
      </c>
      <c r="C22" s="39">
        <v>25679828.25</v>
      </c>
      <c r="D22" s="39">
        <v>25799047.68</v>
      </c>
      <c r="E22" s="40">
        <v>0.4642532217870254</v>
      </c>
      <c r="F22" s="39">
        <v>22343643.84</v>
      </c>
      <c r="G22" s="39">
        <v>23507574.53</v>
      </c>
      <c r="H22" s="41">
        <v>5.2092250410665395</v>
      </c>
    </row>
    <row r="23" spans="1:8" ht="12.75">
      <c r="A23" s="42">
        <v>21</v>
      </c>
      <c r="B23" s="43" t="s">
        <v>25</v>
      </c>
      <c r="C23" s="44">
        <v>447008.82</v>
      </c>
      <c r="D23" s="44">
        <v>291226.21</v>
      </c>
      <c r="E23" s="45">
        <v>-34.850008104985484</v>
      </c>
      <c r="F23" s="44">
        <v>390381.84</v>
      </c>
      <c r="G23" s="44">
        <v>263756.88</v>
      </c>
      <c r="H23" s="46">
        <v>-32.43618094530217</v>
      </c>
    </row>
    <row r="24" spans="1:8" ht="12.75">
      <c r="A24" s="37">
        <v>22</v>
      </c>
      <c r="B24" s="38" t="s">
        <v>13</v>
      </c>
      <c r="C24" s="39">
        <v>105013255.43</v>
      </c>
      <c r="D24" s="39">
        <v>108014322.86</v>
      </c>
      <c r="E24" s="40">
        <v>2.857798682377246</v>
      </c>
      <c r="F24" s="39">
        <v>91394199.14</v>
      </c>
      <c r="G24" s="39">
        <v>98295668.85</v>
      </c>
      <c r="H24" s="41">
        <v>7.551321391227623</v>
      </c>
    </row>
    <row r="25" spans="1:8" ht="12.75">
      <c r="A25" s="42">
        <v>23</v>
      </c>
      <c r="B25" s="43" t="s">
        <v>46</v>
      </c>
      <c r="C25" s="44">
        <v>15333.02</v>
      </c>
      <c r="D25" s="44">
        <v>1700.39</v>
      </c>
      <c r="E25" s="45">
        <v>-88.91027338384741</v>
      </c>
      <c r="F25" s="44">
        <v>13528.24</v>
      </c>
      <c r="G25" s="44">
        <v>1531.05</v>
      </c>
      <c r="H25" s="46">
        <v>-88.68256328982928</v>
      </c>
    </row>
    <row r="26" spans="1:8" ht="12.75">
      <c r="A26" s="37">
        <v>24</v>
      </c>
      <c r="B26" s="38" t="s">
        <v>27</v>
      </c>
      <c r="C26" s="39">
        <v>10921582.89</v>
      </c>
      <c r="D26" s="39">
        <v>5420183.76</v>
      </c>
      <c r="E26" s="40">
        <v>-50.37181135197154</v>
      </c>
      <c r="F26" s="39">
        <v>9481742.63</v>
      </c>
      <c r="G26" s="39">
        <v>4927735.52</v>
      </c>
      <c r="H26" s="41">
        <v>-48.02922086907563</v>
      </c>
    </row>
    <row r="27" spans="1:8" ht="12.75">
      <c r="A27" s="42">
        <v>25</v>
      </c>
      <c r="B27" s="43" t="s">
        <v>9</v>
      </c>
      <c r="C27" s="44">
        <v>69578.12</v>
      </c>
      <c r="D27" s="44">
        <v>1191199.38</v>
      </c>
      <c r="E27" s="45">
        <v>1612.0315696946107</v>
      </c>
      <c r="F27" s="44">
        <v>60340.17</v>
      </c>
      <c r="G27" s="44">
        <v>1085342.01</v>
      </c>
      <c r="H27" s="46">
        <v>1698.7055886650635</v>
      </c>
    </row>
    <row r="28" spans="1:8" ht="12.75">
      <c r="A28" s="37">
        <v>26</v>
      </c>
      <c r="B28" s="38" t="s">
        <v>29</v>
      </c>
      <c r="C28" s="39">
        <v>5511981.17</v>
      </c>
      <c r="D28" s="39">
        <v>2115432.73</v>
      </c>
      <c r="E28" s="40">
        <v>-61.62119091564313</v>
      </c>
      <c r="F28" s="39">
        <v>4727284.83</v>
      </c>
      <c r="G28" s="39">
        <v>1926019.5</v>
      </c>
      <c r="H28" s="41">
        <v>-59.25738411662409</v>
      </c>
    </row>
    <row r="29" spans="1:8" ht="12.75">
      <c r="A29" s="42">
        <v>27</v>
      </c>
      <c r="B29" s="43" t="s">
        <v>28</v>
      </c>
      <c r="C29" s="44">
        <v>18958534.03</v>
      </c>
      <c r="D29" s="44">
        <v>23097777.33</v>
      </c>
      <c r="E29" s="45">
        <v>21.83314012280725</v>
      </c>
      <c r="F29" s="44">
        <v>16475033.21</v>
      </c>
      <c r="G29" s="44">
        <v>21014905.47</v>
      </c>
      <c r="H29" s="46">
        <v>27.55607349698324</v>
      </c>
    </row>
    <row r="30" spans="1:8" ht="13.5" thickBot="1">
      <c r="A30" s="47" t="s">
        <v>24</v>
      </c>
      <c r="B30" s="48"/>
      <c r="C30" s="49">
        <v>3572998993.36</v>
      </c>
      <c r="D30" s="49">
        <v>3608260122.69</v>
      </c>
      <c r="E30" s="50">
        <v>0.9868776732243306</v>
      </c>
      <c r="F30" s="49">
        <v>3108247782.64</v>
      </c>
      <c r="G30" s="49">
        <v>3279311845.46</v>
      </c>
      <c r="H30" s="51">
        <v>5.503552959175809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8" width="13.75390625" style="0" customWidth="1"/>
  </cols>
  <sheetData>
    <row r="1" spans="1:8" ht="12.75">
      <c r="A1" s="87" t="s">
        <v>34</v>
      </c>
      <c r="B1" s="88"/>
      <c r="C1" s="88"/>
      <c r="D1" s="88"/>
      <c r="E1" s="88"/>
      <c r="F1" s="88"/>
      <c r="G1" s="88"/>
      <c r="H1" s="89"/>
    </row>
    <row r="2" spans="1:8" ht="12.75">
      <c r="A2" s="81" t="s">
        <v>55</v>
      </c>
      <c r="B2" s="82"/>
      <c r="C2" s="82"/>
      <c r="D2" s="82"/>
      <c r="E2" s="82"/>
      <c r="F2" s="82"/>
      <c r="G2" s="82"/>
      <c r="H2" s="83"/>
    </row>
    <row r="3" spans="1:8" ht="13.5" thickBot="1">
      <c r="A3" s="90"/>
      <c r="B3" s="91"/>
      <c r="C3" s="91"/>
      <c r="D3" s="91"/>
      <c r="E3" s="91"/>
      <c r="F3" s="91"/>
      <c r="G3" s="91"/>
      <c r="H3" s="92"/>
    </row>
    <row r="4" spans="1:8" ht="13.5" thickBot="1">
      <c r="A4" s="53" t="s">
        <v>35</v>
      </c>
      <c r="B4" s="53" t="s">
        <v>36</v>
      </c>
      <c r="C4" s="54" t="s">
        <v>39</v>
      </c>
      <c r="D4" s="54" t="s">
        <v>40</v>
      </c>
      <c r="E4" s="54" t="s">
        <v>41</v>
      </c>
      <c r="F4" s="54" t="s">
        <v>42</v>
      </c>
      <c r="G4" s="54" t="s">
        <v>43</v>
      </c>
      <c r="H4" s="54" t="s">
        <v>44</v>
      </c>
    </row>
    <row r="5" spans="1:8" ht="12.75">
      <c r="A5" s="55">
        <v>1</v>
      </c>
      <c r="B5" s="56" t="s">
        <v>12</v>
      </c>
      <c r="C5" s="57">
        <v>548535871.02</v>
      </c>
      <c r="D5" s="57">
        <v>510665791.64</v>
      </c>
      <c r="E5" s="58">
        <v>-6.903847383687188</v>
      </c>
      <c r="F5" s="57">
        <v>422610854.29</v>
      </c>
      <c r="G5" s="57">
        <v>463123988.09</v>
      </c>
      <c r="H5" s="59">
        <v>9.58639215929826</v>
      </c>
    </row>
    <row r="6" spans="1:8" ht="12.75">
      <c r="A6" s="60">
        <v>2</v>
      </c>
      <c r="B6" s="61" t="s">
        <v>11</v>
      </c>
      <c r="C6" s="62">
        <v>1379204476.28</v>
      </c>
      <c r="D6" s="62">
        <v>1197787292.5</v>
      </c>
      <c r="E6" s="63">
        <v>-13.153755436562943</v>
      </c>
      <c r="F6" s="62">
        <v>1066306954.12</v>
      </c>
      <c r="G6" s="62">
        <v>1087093443.07</v>
      </c>
      <c r="H6" s="64">
        <v>1.9493907330984788</v>
      </c>
    </row>
    <row r="7" spans="1:8" ht="12.75">
      <c r="A7" s="55">
        <v>3</v>
      </c>
      <c r="B7" s="56" t="s">
        <v>20</v>
      </c>
      <c r="C7" s="57">
        <v>15307128.02</v>
      </c>
      <c r="D7" s="57">
        <v>11788519.62</v>
      </c>
      <c r="E7" s="58">
        <v>-22.986731380325914</v>
      </c>
      <c r="F7" s="57">
        <v>11904965.55</v>
      </c>
      <c r="G7" s="57">
        <v>10704602.91</v>
      </c>
      <c r="H7" s="59">
        <v>-10.08287369634598</v>
      </c>
    </row>
    <row r="8" spans="1:8" ht="12.75">
      <c r="A8" s="60">
        <v>4</v>
      </c>
      <c r="B8" s="61" t="s">
        <v>19</v>
      </c>
      <c r="C8" s="62">
        <v>17634495.61</v>
      </c>
      <c r="D8" s="62">
        <v>16644175.4</v>
      </c>
      <c r="E8" s="63">
        <v>-5.615812506927717</v>
      </c>
      <c r="F8" s="62">
        <v>13639401.18</v>
      </c>
      <c r="G8" s="62">
        <v>15112244.16</v>
      </c>
      <c r="H8" s="64">
        <v>10.798443132237281</v>
      </c>
    </row>
    <row r="9" spans="1:8" ht="12.75">
      <c r="A9" s="55">
        <v>5</v>
      </c>
      <c r="B9" s="56" t="s">
        <v>2</v>
      </c>
      <c r="C9" s="57">
        <v>101461231.29</v>
      </c>
      <c r="D9" s="57">
        <v>103901871.83</v>
      </c>
      <c r="E9" s="58">
        <v>2.4054907563895696</v>
      </c>
      <c r="F9" s="57">
        <v>77334191.6</v>
      </c>
      <c r="G9" s="57">
        <v>93490510.7</v>
      </c>
      <c r="H9" s="59">
        <v>20.891560079358236</v>
      </c>
    </row>
    <row r="10" spans="1:8" ht="12.75">
      <c r="A10" s="60">
        <v>6</v>
      </c>
      <c r="B10" s="61" t="s">
        <v>21</v>
      </c>
      <c r="C10" s="62">
        <v>3757650.32</v>
      </c>
      <c r="D10" s="62">
        <v>3215012.4</v>
      </c>
      <c r="E10" s="63">
        <v>-14.44088389789287</v>
      </c>
      <c r="F10" s="62">
        <v>2880181.19</v>
      </c>
      <c r="G10" s="62">
        <v>2927729.22</v>
      </c>
      <c r="H10" s="64">
        <v>1.650869402421181</v>
      </c>
    </row>
    <row r="11" spans="1:8" ht="12.75">
      <c r="A11" s="55">
        <v>7</v>
      </c>
      <c r="B11" s="56" t="s">
        <v>26</v>
      </c>
      <c r="C11" s="57">
        <v>255209.75</v>
      </c>
      <c r="D11" s="57">
        <v>395172.22</v>
      </c>
      <c r="E11" s="58">
        <v>54.84213279469141</v>
      </c>
      <c r="F11" s="57">
        <v>192536.99</v>
      </c>
      <c r="G11" s="57">
        <v>358428.95</v>
      </c>
      <c r="H11" s="59">
        <v>86.16108520238113</v>
      </c>
    </row>
    <row r="12" spans="1:8" ht="12.75">
      <c r="A12" s="60">
        <v>8</v>
      </c>
      <c r="B12" s="61" t="s">
        <v>45</v>
      </c>
      <c r="C12" s="62">
        <v>54202393.69</v>
      </c>
      <c r="D12" s="62">
        <v>36130509.21</v>
      </c>
      <c r="E12" s="63">
        <v>-33.34148780099752</v>
      </c>
      <c r="F12" s="62">
        <v>41827620.56</v>
      </c>
      <c r="G12" s="62">
        <v>32758557.77</v>
      </c>
      <c r="H12" s="64">
        <v>-21.681995457979266</v>
      </c>
    </row>
    <row r="13" spans="1:8" ht="12.75">
      <c r="A13" s="55">
        <v>9</v>
      </c>
      <c r="B13" s="56" t="s">
        <v>18</v>
      </c>
      <c r="C13" s="57">
        <v>8243624.48</v>
      </c>
      <c r="D13" s="57">
        <v>7301741.48</v>
      </c>
      <c r="E13" s="58">
        <v>-11.425593224013522</v>
      </c>
      <c r="F13" s="57">
        <v>6390161.72</v>
      </c>
      <c r="G13" s="57">
        <v>6631544.22</v>
      </c>
      <c r="H13" s="59">
        <v>3.777408312602142</v>
      </c>
    </row>
    <row r="14" spans="1:8" ht="12.75">
      <c r="A14" s="60">
        <v>10</v>
      </c>
      <c r="B14" s="61" t="s">
        <v>17</v>
      </c>
      <c r="C14" s="62">
        <v>85305034.19</v>
      </c>
      <c r="D14" s="62">
        <v>72909704.1</v>
      </c>
      <c r="E14" s="63">
        <v>-14.530596239363637</v>
      </c>
      <c r="F14" s="62">
        <v>65432854.13</v>
      </c>
      <c r="G14" s="62">
        <v>66067237.73</v>
      </c>
      <c r="H14" s="64">
        <v>0.9695184604657776</v>
      </c>
    </row>
    <row r="15" spans="1:8" ht="12.75">
      <c r="A15" s="55">
        <v>11</v>
      </c>
      <c r="B15" s="56" t="s">
        <v>14</v>
      </c>
      <c r="C15" s="57">
        <v>214859979.13</v>
      </c>
      <c r="D15" s="57">
        <v>192456350.77</v>
      </c>
      <c r="E15" s="58">
        <v>-10.427083001085455</v>
      </c>
      <c r="F15" s="57">
        <v>166752517.92</v>
      </c>
      <c r="G15" s="57">
        <v>174602339.61</v>
      </c>
      <c r="H15" s="59">
        <v>4.707468161749739</v>
      </c>
    </row>
    <row r="16" spans="1:8" ht="12.75">
      <c r="A16" s="60">
        <v>12</v>
      </c>
      <c r="B16" s="61" t="s">
        <v>16</v>
      </c>
      <c r="C16" s="62">
        <v>198868248.63</v>
      </c>
      <c r="D16" s="62">
        <v>192376883.98</v>
      </c>
      <c r="E16" s="63">
        <v>-3.2641533752717726</v>
      </c>
      <c r="F16" s="62">
        <v>153569836.21</v>
      </c>
      <c r="G16" s="62">
        <v>174676124.79</v>
      </c>
      <c r="H16" s="64">
        <v>13.743772280344208</v>
      </c>
    </row>
    <row r="17" spans="1:8" ht="12.75">
      <c r="A17" s="55">
        <v>13</v>
      </c>
      <c r="B17" s="56" t="s">
        <v>8</v>
      </c>
      <c r="C17" s="57">
        <v>24290834.17</v>
      </c>
      <c r="D17" s="57">
        <v>22797054.05</v>
      </c>
      <c r="E17" s="58">
        <v>-6.149562874398401</v>
      </c>
      <c r="F17" s="57">
        <v>18660384.32</v>
      </c>
      <c r="G17" s="57">
        <v>20657754.74</v>
      </c>
      <c r="H17" s="59">
        <v>10.703801088701255</v>
      </c>
    </row>
    <row r="18" spans="1:8" ht="12.75">
      <c r="A18" s="60">
        <v>14</v>
      </c>
      <c r="B18" s="61" t="s">
        <v>23</v>
      </c>
      <c r="C18" s="62">
        <v>836259.31</v>
      </c>
      <c r="D18" s="62">
        <v>564525.03</v>
      </c>
      <c r="E18" s="63">
        <v>-32.49402150153641</v>
      </c>
      <c r="F18" s="62">
        <v>651817.21</v>
      </c>
      <c r="G18" s="62">
        <v>514023.8</v>
      </c>
      <c r="H18" s="64">
        <v>-21.139885214138484</v>
      </c>
    </row>
    <row r="19" spans="1:8" ht="12.75">
      <c r="A19" s="55">
        <v>15</v>
      </c>
      <c r="B19" s="56" t="s">
        <v>22</v>
      </c>
      <c r="C19" s="57">
        <v>778919.11</v>
      </c>
      <c r="D19" s="57">
        <v>856954.52</v>
      </c>
      <c r="E19" s="58">
        <v>10.018422837257138</v>
      </c>
      <c r="F19" s="57">
        <v>574769.15</v>
      </c>
      <c r="G19" s="57">
        <v>777586.79</v>
      </c>
      <c r="H19" s="59">
        <v>35.28679992654442</v>
      </c>
    </row>
    <row r="20" spans="1:8" ht="12.75">
      <c r="A20" s="60">
        <v>16</v>
      </c>
      <c r="B20" s="61" t="s">
        <v>10</v>
      </c>
      <c r="C20" s="62">
        <v>19696958498.55</v>
      </c>
      <c r="D20" s="62">
        <v>18696244420.97</v>
      </c>
      <c r="E20" s="63">
        <v>-5.0805512823396874</v>
      </c>
      <c r="F20" s="62">
        <v>15229406940.83</v>
      </c>
      <c r="G20" s="62">
        <v>16964390432.44</v>
      </c>
      <c r="H20" s="64">
        <v>11.39232471987149</v>
      </c>
    </row>
    <row r="21" spans="1:8" ht="12.75">
      <c r="A21" s="55">
        <v>18</v>
      </c>
      <c r="B21" s="56" t="s">
        <v>6</v>
      </c>
      <c r="C21" s="57">
        <v>3351.02</v>
      </c>
      <c r="D21" s="57">
        <v>643.06</v>
      </c>
      <c r="E21" s="58">
        <v>-80.8100220231452</v>
      </c>
      <c r="F21" s="57">
        <v>2454.32</v>
      </c>
      <c r="G21" s="57">
        <v>585.3</v>
      </c>
      <c r="H21" s="59">
        <v>-76.15225398481046</v>
      </c>
    </row>
    <row r="22" spans="1:8" ht="12.75">
      <c r="A22" s="60">
        <v>19</v>
      </c>
      <c r="B22" s="61" t="s">
        <v>15</v>
      </c>
      <c r="C22" s="62">
        <v>185293906.03</v>
      </c>
      <c r="D22" s="62">
        <v>165283374.19</v>
      </c>
      <c r="E22" s="63">
        <v>-10.799346977315164</v>
      </c>
      <c r="F22" s="62">
        <v>143460546.5</v>
      </c>
      <c r="G22" s="62">
        <v>149943863.88</v>
      </c>
      <c r="H22" s="64">
        <v>4.519233711409287</v>
      </c>
    </row>
    <row r="23" spans="1:8" ht="12.75">
      <c r="A23" s="55">
        <v>21</v>
      </c>
      <c r="B23" s="56" t="s">
        <v>25</v>
      </c>
      <c r="C23" s="57">
        <v>1447358.45</v>
      </c>
      <c r="D23" s="57">
        <v>1616324.55</v>
      </c>
      <c r="E23" s="58">
        <v>11.674101878494582</v>
      </c>
      <c r="F23" s="57">
        <v>1163274.42</v>
      </c>
      <c r="G23" s="57">
        <v>1488362.92</v>
      </c>
      <c r="H23" s="59">
        <v>27.945985436523227</v>
      </c>
    </row>
    <row r="24" spans="1:8" ht="12.75">
      <c r="A24" s="60">
        <v>22</v>
      </c>
      <c r="B24" s="61" t="s">
        <v>13</v>
      </c>
      <c r="C24" s="62">
        <v>773386639.76</v>
      </c>
      <c r="D24" s="62">
        <v>674383402.89</v>
      </c>
      <c r="E24" s="63">
        <v>-12.801260298564639</v>
      </c>
      <c r="F24" s="62">
        <v>597757408.34</v>
      </c>
      <c r="G24" s="62">
        <v>612454433.27</v>
      </c>
      <c r="H24" s="64">
        <v>2.4586938990541776</v>
      </c>
    </row>
    <row r="25" spans="1:8" ht="12.75">
      <c r="A25" s="55">
        <v>23</v>
      </c>
      <c r="B25" s="56" t="s">
        <v>46</v>
      </c>
      <c r="C25" s="57">
        <v>26381.45</v>
      </c>
      <c r="D25" s="57">
        <v>8230.93</v>
      </c>
      <c r="E25" s="58">
        <v>-68.80031234067877</v>
      </c>
      <c r="F25" s="57">
        <v>21830.9</v>
      </c>
      <c r="G25" s="57">
        <v>7474.78</v>
      </c>
      <c r="H25" s="59">
        <v>-65.76055041248873</v>
      </c>
    </row>
    <row r="26" spans="1:8" ht="12.75">
      <c r="A26" s="60">
        <v>24</v>
      </c>
      <c r="B26" s="61" t="s">
        <v>27</v>
      </c>
      <c r="C26" s="62">
        <v>61746810.88</v>
      </c>
      <c r="D26" s="62">
        <v>46945239.43</v>
      </c>
      <c r="E26" s="63">
        <v>-23.971394212999396</v>
      </c>
      <c r="F26" s="62">
        <v>47975130.09</v>
      </c>
      <c r="G26" s="62">
        <v>42629633.06</v>
      </c>
      <c r="H26" s="64">
        <v>-11.142225190368423</v>
      </c>
    </row>
    <row r="27" spans="1:8" ht="12.75">
      <c r="A27" s="55">
        <v>25</v>
      </c>
      <c r="B27" s="56" t="s">
        <v>9</v>
      </c>
      <c r="C27" s="57">
        <v>16805905.39</v>
      </c>
      <c r="D27" s="57">
        <v>9470610.68</v>
      </c>
      <c r="E27" s="58">
        <v>-43.64712605346876</v>
      </c>
      <c r="F27" s="57">
        <v>12437197.13</v>
      </c>
      <c r="G27" s="57">
        <v>8543038.98</v>
      </c>
      <c r="H27" s="59">
        <v>-31.31057672638176</v>
      </c>
    </row>
    <row r="28" spans="1:8" ht="12.75">
      <c r="A28" s="60">
        <v>26</v>
      </c>
      <c r="B28" s="61" t="s">
        <v>29</v>
      </c>
      <c r="C28" s="62">
        <v>73443102.95</v>
      </c>
      <c r="D28" s="62">
        <v>114398945.03</v>
      </c>
      <c r="E28" s="63">
        <v>55.765402651740764</v>
      </c>
      <c r="F28" s="62">
        <v>55957639.55</v>
      </c>
      <c r="G28" s="62">
        <v>104073392.28</v>
      </c>
      <c r="H28" s="64">
        <v>85.986029998651</v>
      </c>
    </row>
    <row r="29" spans="1:8" ht="12.75">
      <c r="A29" s="55">
        <v>27</v>
      </c>
      <c r="B29" s="56" t="s">
        <v>28</v>
      </c>
      <c r="C29" s="57">
        <v>120780686.58</v>
      </c>
      <c r="D29" s="57">
        <v>126778723.65</v>
      </c>
      <c r="E29" s="58">
        <v>4.966056444816748</v>
      </c>
      <c r="F29" s="57">
        <v>93381182.69</v>
      </c>
      <c r="G29" s="57">
        <v>115038006.73</v>
      </c>
      <c r="H29" s="59">
        <v>23.191850238066422</v>
      </c>
    </row>
    <row r="30" spans="1:8" ht="13.5" thickBot="1">
      <c r="A30" s="65" t="s">
        <v>24</v>
      </c>
      <c r="B30" s="66"/>
      <c r="C30" s="67">
        <v>23583433996.06</v>
      </c>
      <c r="D30" s="67">
        <v>22204921474.13</v>
      </c>
      <c r="E30" s="68">
        <v>-5.845257828695784</v>
      </c>
      <c r="F30" s="67">
        <v>18230292650.91</v>
      </c>
      <c r="G30" s="67">
        <v>20148065340.19</v>
      </c>
      <c r="H30" s="69">
        <v>10.51970325437573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HULYA TATLISU</cp:lastModifiedBy>
  <cp:lastPrinted>2015-12-01T06:57:45Z</cp:lastPrinted>
  <dcterms:created xsi:type="dcterms:W3CDTF">2004-09-20T07:08:17Z</dcterms:created>
  <dcterms:modified xsi:type="dcterms:W3CDTF">2016-06-28T07:20:08Z</dcterms:modified>
  <cp:category/>
  <cp:version/>
  <cp:contentType/>
  <cp:contentStatus/>
  <cp:revision>1</cp:revision>
</cp:coreProperties>
</file>