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7485" tabRatio="447" activeTab="0"/>
  </bookViews>
  <sheets>
    <sheet name="gunluk" sheetId="1" r:id="rId1"/>
    <sheet name="sayfa1" sheetId="2" state="hidden" r:id="rId2"/>
    <sheet name="Sayfa2" sheetId="3" state="hidden" r:id="rId3"/>
    <sheet name="sayfa3" sheetId="4" state="hidden" r:id="rId4"/>
  </sheets>
  <definedNames/>
  <calcPr fullCalcOnLoad="1"/>
</workbook>
</file>

<file path=xl/sharedStrings.xml><?xml version="1.0" encoding="utf-8"?>
<sst xmlns="http://schemas.openxmlformats.org/spreadsheetml/2006/main" count="133" uniqueCount="56">
  <si>
    <t>HAZIR GİYİM VE KONFEK.</t>
  </si>
  <si>
    <t xml:space="preserve">TEKSTİL </t>
  </si>
  <si>
    <t>YAŞ MEYVE SEBZE</t>
  </si>
  <si>
    <t>MEYVE-SEBZE MAM.</t>
  </si>
  <si>
    <t>DİĞER SEKTÖRLER</t>
  </si>
  <si>
    <t>TOPLAM</t>
  </si>
  <si>
    <t>FINDIK</t>
  </si>
  <si>
    <t>ULUDAĞ İHRACATÇI BİRLİKLERİ KARŞILAŞTIRMALI İHRACAT RAKAMLARI</t>
  </si>
  <si>
    <t>ÇİMENTO</t>
  </si>
  <si>
    <t>GEMİ</t>
  </si>
  <si>
    <t>OTOMOTİV</t>
  </si>
  <si>
    <t>TEKSTİL</t>
  </si>
  <si>
    <t>HAZIR GİYİM</t>
  </si>
  <si>
    <t>MAKİNA</t>
  </si>
  <si>
    <t>DEMİR</t>
  </si>
  <si>
    <t>MEYVE SEBZE MAMULLERİ</t>
  </si>
  <si>
    <t>KİMYA</t>
  </si>
  <si>
    <t>ELEKTRİK</t>
  </si>
  <si>
    <t>MADEN</t>
  </si>
  <si>
    <t>HALI</t>
  </si>
  <si>
    <t>DERİ</t>
  </si>
  <si>
    <t>HUBUBAT</t>
  </si>
  <si>
    <t>KURU MEYVE</t>
  </si>
  <si>
    <t>ZEYTİN</t>
  </si>
  <si>
    <t>Toplam</t>
  </si>
  <si>
    <t>SÜS BİTKİLERİ</t>
  </si>
  <si>
    <t>SU ÜRN.HAYV.MAM.</t>
  </si>
  <si>
    <t>ÇELİK</t>
  </si>
  <si>
    <t>İKLİMLENDİRME</t>
  </si>
  <si>
    <t>SAVUNMA VE HAVACILIK</t>
  </si>
  <si>
    <t>Değişim%</t>
  </si>
  <si>
    <t>12 Aylık</t>
  </si>
  <si>
    <t>Payı%</t>
  </si>
  <si>
    <t>UIB BİRLİKLER BAZINDA İHRACAT</t>
  </si>
  <si>
    <t>BIRLIK</t>
  </si>
  <si>
    <t>BIRLIKAD</t>
  </si>
  <si>
    <t>2015 $</t>
  </si>
  <si>
    <t>2014-2015 $</t>
  </si>
  <si>
    <t>G.Y.FOBUSD</t>
  </si>
  <si>
    <t>C.Y.FOBUSD</t>
  </si>
  <si>
    <t>FOBUSD%</t>
  </si>
  <si>
    <t>G.Y.FOBEUR</t>
  </si>
  <si>
    <t>C.Y.FOBEUR</t>
  </si>
  <si>
    <t>FOBEUR%</t>
  </si>
  <si>
    <t>MOBİLYA</t>
  </si>
  <si>
    <t>MÜCEVHER</t>
  </si>
  <si>
    <t>2016 $</t>
  </si>
  <si>
    <t xml:space="preserve"> 2015- 2016</t>
  </si>
  <si>
    <t>2015-2016 $</t>
  </si>
  <si>
    <t>OTOMOTİV ENDÜSTRİSİ</t>
  </si>
  <si>
    <t>01-30 Kasım</t>
  </si>
  <si>
    <t>01 Ocak-30 Kasım</t>
  </si>
  <si>
    <t>01 Aralık-30 Kasım</t>
  </si>
  <si>
    <t xml:space="preserve">GSEK:4 GBTARIHI:01/11/2016 - 30/11/2016 GBDURUM:ONAY,ÖNONAY,GÜMRÜKONAY,ASKIDA GTIPGRUPSINIF:MALGRUBU
ULKEGRUPSINIF:GENEL BEYANKAYITKODU:DH YIL:2016
</t>
  </si>
  <si>
    <t xml:space="preserve">GSEK:4 GBTARIHI:01/01/2016 - 30/11/2016 GBDURUM:ONAY,ÖNONAY,GÜMRÜKONAY,ASKIDA GTIPGRUPSINIF:MALGRUBU
ULKEGRUPSINIF:GENEL BEYANKAYITKODU:DH YIL:2016
</t>
  </si>
  <si>
    <t xml:space="preserve">GSEK:4 GBTARIHI:01/12/2015 - 30/11/2016 GBDURUM:ONAY,ÖNONAY,GÜMRÜKONAY,ASKIDA GTIPGRUPSINIF:MALGRUBU
ULKEGRUPSINIF:GENEL BEYANKAYITKODU:DH
</t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</si>
</sst>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00"/>
    <numFmt numFmtId="173" formatCode="0.0"/>
    <numFmt numFmtId="174" formatCode="#,##0\ _T_L"/>
    <numFmt numFmtId="175" formatCode="&quot;Evet&quot;;&quot;Evet&quot;;&quot;Hayır&quot;"/>
    <numFmt numFmtId="176" formatCode="&quot;Doğru&quot;;&quot;Doğru&quot;;&quot;Yanlış&quot;"/>
    <numFmt numFmtId="177" formatCode="&quot;Açık&quot;;&quot;Açık&quot;;&quot;Kapalı&quot;"/>
    <numFmt numFmtId="178" formatCode="[$-41F]dd\ mmmm\ yyyy\ dddd"/>
    <numFmt numFmtId="179" formatCode="00000"/>
    <numFmt numFmtId="180" formatCode="#,##0.0"/>
    <numFmt numFmtId="181" formatCode="[$€-2]\ #,##0.00_);[Red]\([$€-2]\ #,##0.00\)"/>
    <numFmt numFmtId="182" formatCode="[$¥€-2]\ #,##0.00_);[Red]\([$€-2]\ #,##0.00\)"/>
    <numFmt numFmtId="183" formatCode="###0"/>
  </numFmts>
  <fonts count="92">
    <font>
      <sz val="10"/>
      <name val="Arial Tur"/>
      <family val="0"/>
    </font>
    <font>
      <sz val="10"/>
      <name val="Arial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1"/>
      <name val="Arial Tur"/>
      <family val="0"/>
    </font>
    <font>
      <sz val="9"/>
      <name val="Arial Tur"/>
      <family val="0"/>
    </font>
    <font>
      <b/>
      <sz val="11"/>
      <name val="Arial Tur"/>
      <family val="0"/>
    </font>
    <font>
      <sz val="8"/>
      <name val="Arial Tur"/>
      <family val="0"/>
    </font>
    <font>
      <b/>
      <sz val="11"/>
      <name val="Times New Roman Tur"/>
      <family val="1"/>
    </font>
    <font>
      <sz val="11"/>
      <name val="Times New Roman Tur"/>
      <family val="1"/>
    </font>
    <font>
      <b/>
      <sz val="11"/>
      <name val="Verdana"/>
      <family val="2"/>
    </font>
    <font>
      <b/>
      <sz val="11"/>
      <name val="Arial"/>
      <family val="2"/>
    </font>
    <font>
      <b/>
      <sz val="12"/>
      <name val="Times New Roman Tur"/>
      <family val="1"/>
    </font>
    <font>
      <sz val="12"/>
      <name val="Arial Tur"/>
      <family val="0"/>
    </font>
    <font>
      <b/>
      <sz val="10"/>
      <name val="Times New Roman Tur"/>
      <family val="1"/>
    </font>
    <font>
      <b/>
      <sz val="10"/>
      <name val="Arial Tur"/>
      <family val="0"/>
    </font>
    <font>
      <b/>
      <sz val="10"/>
      <name val="Verdana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8"/>
      <name val="Arial Tur"/>
      <family val="0"/>
    </font>
    <font>
      <b/>
      <sz val="12"/>
      <name val="Arial Tur"/>
      <family val="0"/>
    </font>
    <font>
      <sz val="10"/>
      <color indexed="12"/>
      <name val="Arial"/>
      <family val="2"/>
    </font>
    <font>
      <sz val="10"/>
      <color indexed="8"/>
      <name val="serif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0"/>
      <color indexed="8"/>
      <name val="Verdana"/>
      <family val="2"/>
    </font>
    <font>
      <sz val="11"/>
      <color indexed="9"/>
      <name val="Calibri"/>
      <family val="2"/>
    </font>
    <font>
      <sz val="10"/>
      <color indexed="9"/>
      <name val="Verdana"/>
      <family val="2"/>
    </font>
    <font>
      <i/>
      <sz val="11"/>
      <color indexed="23"/>
      <name val="Calibri"/>
      <family val="2"/>
    </font>
    <font>
      <i/>
      <sz val="10"/>
      <color indexed="23"/>
      <name val="Verdana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sz val="11"/>
      <color indexed="52"/>
      <name val="Calibri"/>
      <family val="2"/>
    </font>
    <font>
      <sz val="10"/>
      <color indexed="52"/>
      <name val="Verdana"/>
      <family val="2"/>
    </font>
    <font>
      <b/>
      <sz val="15"/>
      <color indexed="56"/>
      <name val="Calibri"/>
      <family val="2"/>
    </font>
    <font>
      <b/>
      <sz val="15"/>
      <color indexed="56"/>
      <name val="Verdana"/>
      <family val="2"/>
    </font>
    <font>
      <b/>
      <sz val="13"/>
      <color indexed="56"/>
      <name val="Calibri"/>
      <family val="2"/>
    </font>
    <font>
      <b/>
      <sz val="13"/>
      <color indexed="56"/>
      <name val="Verdana"/>
      <family val="2"/>
    </font>
    <font>
      <b/>
      <sz val="11"/>
      <color indexed="56"/>
      <name val="Calibri"/>
      <family val="2"/>
    </font>
    <font>
      <b/>
      <sz val="11"/>
      <color indexed="56"/>
      <name val="Verdana"/>
      <family val="2"/>
    </font>
    <font>
      <b/>
      <sz val="11"/>
      <color indexed="63"/>
      <name val="Calibri"/>
      <family val="2"/>
    </font>
    <font>
      <b/>
      <sz val="10"/>
      <color indexed="63"/>
      <name val="Verdana"/>
      <family val="2"/>
    </font>
    <font>
      <sz val="11"/>
      <color indexed="62"/>
      <name val="Calibri"/>
      <family val="2"/>
    </font>
    <font>
      <sz val="10"/>
      <color indexed="62"/>
      <name val="Verdana"/>
      <family val="2"/>
    </font>
    <font>
      <b/>
      <sz val="11"/>
      <color indexed="52"/>
      <name val="Calibri"/>
      <family val="2"/>
    </font>
    <font>
      <b/>
      <sz val="10"/>
      <color indexed="52"/>
      <name val="Verdana"/>
      <family val="2"/>
    </font>
    <font>
      <b/>
      <sz val="11"/>
      <color indexed="9"/>
      <name val="Calibri"/>
      <family val="2"/>
    </font>
    <font>
      <b/>
      <sz val="10"/>
      <color indexed="9"/>
      <name val="Verdana"/>
      <family val="2"/>
    </font>
    <font>
      <sz val="11"/>
      <color indexed="17"/>
      <name val="Calibri"/>
      <family val="2"/>
    </font>
    <font>
      <sz val="10"/>
      <color indexed="17"/>
      <name val="Verdana"/>
      <family val="2"/>
    </font>
    <font>
      <sz val="11"/>
      <color indexed="20"/>
      <name val="Calibri"/>
      <family val="2"/>
    </font>
    <font>
      <sz val="10"/>
      <color indexed="20"/>
      <name val="Verdana"/>
      <family val="2"/>
    </font>
    <font>
      <sz val="11"/>
      <color indexed="60"/>
      <name val="Calibri"/>
      <family val="2"/>
    </font>
    <font>
      <sz val="10"/>
      <color indexed="60"/>
      <name val="Verdana"/>
      <family val="2"/>
    </font>
    <font>
      <b/>
      <sz val="11"/>
      <color indexed="8"/>
      <name val="Calibri"/>
      <family val="2"/>
    </font>
    <font>
      <b/>
      <sz val="10"/>
      <color indexed="8"/>
      <name val="Verdana"/>
      <family val="2"/>
    </font>
    <font>
      <sz val="11"/>
      <color indexed="10"/>
      <name val="Calibri"/>
      <family val="2"/>
    </font>
    <font>
      <sz val="10"/>
      <color indexed="10"/>
      <name val="Verdana"/>
      <family val="2"/>
    </font>
    <font>
      <sz val="11"/>
      <color theme="1"/>
      <name val="Calibri"/>
      <family val="2"/>
    </font>
    <font>
      <sz val="10"/>
      <color theme="1"/>
      <name val="Verdana"/>
      <family val="2"/>
    </font>
    <font>
      <sz val="11"/>
      <color theme="0"/>
      <name val="Calibri"/>
      <family val="2"/>
    </font>
    <font>
      <sz val="10"/>
      <color theme="0"/>
      <name val="Verdana"/>
      <family val="2"/>
    </font>
    <font>
      <i/>
      <sz val="11"/>
      <color rgb="FF7F7F7F"/>
      <name val="Calibri"/>
      <family val="2"/>
    </font>
    <font>
      <i/>
      <sz val="10"/>
      <color rgb="FF7F7F7F"/>
      <name val="Verdana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sz val="10"/>
      <color rgb="FFFA7D00"/>
      <name val="Verdana"/>
      <family val="2"/>
    </font>
    <font>
      <b/>
      <sz val="15"/>
      <color theme="3"/>
      <name val="Calibri"/>
      <family val="2"/>
    </font>
    <font>
      <b/>
      <sz val="15"/>
      <color theme="3"/>
      <name val="Verdana"/>
      <family val="2"/>
    </font>
    <font>
      <b/>
      <sz val="13"/>
      <color theme="3"/>
      <name val="Calibri"/>
      <family val="2"/>
    </font>
    <font>
      <b/>
      <sz val="13"/>
      <color theme="3"/>
      <name val="Verdana"/>
      <family val="2"/>
    </font>
    <font>
      <b/>
      <sz val="11"/>
      <color theme="3"/>
      <name val="Calibri"/>
      <family val="2"/>
    </font>
    <font>
      <b/>
      <sz val="11"/>
      <color theme="3"/>
      <name val="Verdana"/>
      <family val="2"/>
    </font>
    <font>
      <b/>
      <sz val="11"/>
      <color rgb="FF3F3F3F"/>
      <name val="Calibri"/>
      <family val="2"/>
    </font>
    <font>
      <b/>
      <sz val="10"/>
      <color rgb="FF3F3F3F"/>
      <name val="Verdana"/>
      <family val="2"/>
    </font>
    <font>
      <sz val="11"/>
      <color rgb="FF3F3F76"/>
      <name val="Calibri"/>
      <family val="2"/>
    </font>
    <font>
      <sz val="10"/>
      <color rgb="FF3F3F76"/>
      <name val="Verdana"/>
      <family val="2"/>
    </font>
    <font>
      <b/>
      <sz val="11"/>
      <color rgb="FFFA7D00"/>
      <name val="Calibri"/>
      <family val="2"/>
    </font>
    <font>
      <b/>
      <sz val="10"/>
      <color rgb="FFFA7D00"/>
      <name val="Verdana"/>
      <family val="2"/>
    </font>
    <font>
      <b/>
      <sz val="11"/>
      <color theme="0"/>
      <name val="Calibri"/>
      <family val="2"/>
    </font>
    <font>
      <b/>
      <sz val="10"/>
      <color theme="0"/>
      <name val="Verdana"/>
      <family val="2"/>
    </font>
    <font>
      <sz val="11"/>
      <color rgb="FF006100"/>
      <name val="Calibri"/>
      <family val="2"/>
    </font>
    <font>
      <sz val="10"/>
      <color rgb="FF006100"/>
      <name val="Verdana"/>
      <family val="2"/>
    </font>
    <font>
      <sz val="11"/>
      <color rgb="FF9C0006"/>
      <name val="Calibri"/>
      <family val="2"/>
    </font>
    <font>
      <sz val="10"/>
      <color rgb="FF9C0006"/>
      <name val="Verdana"/>
      <family val="2"/>
    </font>
    <font>
      <sz val="11"/>
      <color rgb="FF9C6500"/>
      <name val="Calibri"/>
      <family val="2"/>
    </font>
    <font>
      <sz val="10"/>
      <color rgb="FF9C6500"/>
      <name val="Verdana"/>
      <family val="2"/>
    </font>
    <font>
      <b/>
      <sz val="11"/>
      <color theme="1"/>
      <name val="Calibri"/>
      <family val="2"/>
    </font>
    <font>
      <b/>
      <sz val="10"/>
      <color theme="1"/>
      <name val="Verdana"/>
      <family val="2"/>
    </font>
    <font>
      <sz val="11"/>
      <color rgb="FFFF0000"/>
      <name val="Calibri"/>
      <family val="2"/>
    </font>
    <font>
      <sz val="10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CFFE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CCCCCC"/>
      </right>
      <top>
        <color indexed="63"/>
      </top>
      <bottom>
        <color indexed="63"/>
      </bottom>
    </border>
    <border>
      <left style="medium">
        <color rgb="FFCCCCCC"/>
      </left>
      <right>
        <color indexed="63"/>
      </right>
      <top>
        <color indexed="63"/>
      </top>
      <bottom style="medium">
        <color rgb="FFCCCCCC"/>
      </bottom>
    </border>
    <border>
      <left>
        <color indexed="63"/>
      </left>
      <right>
        <color indexed="63"/>
      </right>
      <top>
        <color indexed="63"/>
      </top>
      <bottom style="medium">
        <color rgb="FFCCCCCC"/>
      </bottom>
    </border>
    <border>
      <left>
        <color indexed="63"/>
      </left>
      <right style="medium">
        <color rgb="FFCCCCCC"/>
      </right>
      <top>
        <color indexed="63"/>
      </top>
      <bottom style="medium">
        <color rgb="FFCCCCCC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CCCCCC"/>
      </left>
      <right>
        <color indexed="63"/>
      </right>
      <top style="medium">
        <color rgb="FFCCCCCC"/>
      </top>
      <bottom>
        <color indexed="63"/>
      </bottom>
    </border>
    <border>
      <left>
        <color indexed="63"/>
      </left>
      <right>
        <color indexed="63"/>
      </right>
      <top style="medium">
        <color rgb="FFCCCCCC"/>
      </top>
      <bottom>
        <color indexed="63"/>
      </bottom>
    </border>
    <border>
      <left>
        <color indexed="63"/>
      </left>
      <right style="medium">
        <color rgb="FFCCCCCC"/>
      </right>
      <top style="medium">
        <color rgb="FFCCCCCC"/>
      </top>
      <bottom>
        <color indexed="63"/>
      </bottom>
    </border>
  </borders>
  <cellStyleXfs count="11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9" fillId="2" borderId="0" applyNumberFormat="0" applyBorder="0" applyAlignment="0" applyProtection="0"/>
    <xf numFmtId="0" fontId="58" fillId="3" borderId="0" applyNumberFormat="0" applyBorder="0" applyAlignment="0" applyProtection="0"/>
    <xf numFmtId="0" fontId="59" fillId="3" borderId="0" applyNumberFormat="0" applyBorder="0" applyAlignment="0" applyProtection="0"/>
    <xf numFmtId="0" fontId="58" fillId="4" borderId="0" applyNumberFormat="0" applyBorder="0" applyAlignment="0" applyProtection="0"/>
    <xf numFmtId="0" fontId="59" fillId="4" borderId="0" applyNumberFormat="0" applyBorder="0" applyAlignment="0" applyProtection="0"/>
    <xf numFmtId="0" fontId="58" fillId="5" borderId="0" applyNumberFormat="0" applyBorder="0" applyAlignment="0" applyProtection="0"/>
    <xf numFmtId="0" fontId="59" fillId="5" borderId="0" applyNumberFormat="0" applyBorder="0" applyAlignment="0" applyProtection="0"/>
    <xf numFmtId="0" fontId="58" fillId="6" borderId="0" applyNumberFormat="0" applyBorder="0" applyAlignment="0" applyProtection="0"/>
    <xf numFmtId="0" fontId="59" fillId="6" borderId="0" applyNumberFormat="0" applyBorder="0" applyAlignment="0" applyProtection="0"/>
    <xf numFmtId="0" fontId="58" fillId="7" borderId="0" applyNumberFormat="0" applyBorder="0" applyAlignment="0" applyProtection="0"/>
    <xf numFmtId="0" fontId="59" fillId="7" borderId="0" applyNumberFormat="0" applyBorder="0" applyAlignment="0" applyProtection="0"/>
    <xf numFmtId="0" fontId="58" fillId="8" borderId="0" applyNumberFormat="0" applyBorder="0" applyAlignment="0" applyProtection="0"/>
    <xf numFmtId="0" fontId="59" fillId="8" borderId="0" applyNumberFormat="0" applyBorder="0" applyAlignment="0" applyProtection="0"/>
    <xf numFmtId="0" fontId="58" fillId="9" borderId="0" applyNumberFormat="0" applyBorder="0" applyAlignment="0" applyProtection="0"/>
    <xf numFmtId="0" fontId="59" fillId="9" borderId="0" applyNumberFormat="0" applyBorder="0" applyAlignment="0" applyProtection="0"/>
    <xf numFmtId="0" fontId="58" fillId="10" borderId="0" applyNumberFormat="0" applyBorder="0" applyAlignment="0" applyProtection="0"/>
    <xf numFmtId="0" fontId="59" fillId="10" borderId="0" applyNumberFormat="0" applyBorder="0" applyAlignment="0" applyProtection="0"/>
    <xf numFmtId="0" fontId="58" fillId="11" borderId="0" applyNumberFormat="0" applyBorder="0" applyAlignment="0" applyProtection="0"/>
    <xf numFmtId="0" fontId="59" fillId="11" borderId="0" applyNumberFormat="0" applyBorder="0" applyAlignment="0" applyProtection="0"/>
    <xf numFmtId="0" fontId="58" fillId="12" borderId="0" applyNumberFormat="0" applyBorder="0" applyAlignment="0" applyProtection="0"/>
    <xf numFmtId="0" fontId="59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1" fillId="14" borderId="0" applyNumberFormat="0" applyBorder="0" applyAlignment="0" applyProtection="0"/>
    <xf numFmtId="0" fontId="60" fillId="15" borderId="0" applyNumberFormat="0" applyBorder="0" applyAlignment="0" applyProtection="0"/>
    <xf numFmtId="0" fontId="61" fillId="15" borderId="0" applyNumberFormat="0" applyBorder="0" applyAlignment="0" applyProtection="0"/>
    <xf numFmtId="0" fontId="60" fillId="16" borderId="0" applyNumberFormat="0" applyBorder="0" applyAlignment="0" applyProtection="0"/>
    <xf numFmtId="0" fontId="61" fillId="16" borderId="0" applyNumberFormat="0" applyBorder="0" applyAlignment="0" applyProtection="0"/>
    <xf numFmtId="0" fontId="60" fillId="17" borderId="0" applyNumberFormat="0" applyBorder="0" applyAlignment="0" applyProtection="0"/>
    <xf numFmtId="0" fontId="61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1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" applyNumberFormat="0" applyFill="0" applyAlignment="0" applyProtection="0"/>
    <xf numFmtId="0" fontId="67" fillId="0" borderId="1" applyNumberFormat="0" applyFill="0" applyAlignment="0" applyProtection="0"/>
    <xf numFmtId="0" fontId="68" fillId="0" borderId="2" applyNumberFormat="0" applyFill="0" applyAlignment="0" applyProtection="0"/>
    <xf numFmtId="0" fontId="69" fillId="0" borderId="2" applyNumberFormat="0" applyFill="0" applyAlignment="0" applyProtection="0"/>
    <xf numFmtId="0" fontId="70" fillId="0" borderId="3" applyNumberFormat="0" applyFill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4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74" fillId="20" borderId="5" applyNumberFormat="0" applyAlignment="0" applyProtection="0"/>
    <xf numFmtId="0" fontId="75" fillId="20" borderId="5" applyNumberFormat="0" applyAlignment="0" applyProtection="0"/>
    <xf numFmtId="0" fontId="76" fillId="21" borderId="6" applyNumberFormat="0" applyAlignment="0" applyProtection="0"/>
    <xf numFmtId="0" fontId="77" fillId="21" borderId="6" applyNumberFormat="0" applyAlignment="0" applyProtection="0"/>
    <xf numFmtId="0" fontId="78" fillId="20" borderId="6" applyNumberFormat="0" applyAlignment="0" applyProtection="0"/>
    <xf numFmtId="0" fontId="79" fillId="20" borderId="6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0" fillId="22" borderId="7" applyNumberFormat="0" applyAlignment="0" applyProtection="0"/>
    <xf numFmtId="0" fontId="81" fillId="22" borderId="7" applyNumberFormat="0" applyAlignment="0" applyProtection="0"/>
    <xf numFmtId="0" fontId="82" fillId="23" borderId="0" applyNumberFormat="0" applyBorder="0" applyAlignment="0" applyProtection="0"/>
    <xf numFmtId="0" fontId="83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4" fillId="24" borderId="0" applyNumberFormat="0" applyBorder="0" applyAlignment="0" applyProtection="0"/>
    <xf numFmtId="0" fontId="85" fillId="24" borderId="0" applyNumberFormat="0" applyBorder="0" applyAlignment="0" applyProtection="0"/>
    <xf numFmtId="0" fontId="58" fillId="0" borderId="0">
      <alignment/>
      <protection/>
    </xf>
    <xf numFmtId="0" fontId="1" fillId="0" borderId="0">
      <alignment vertical="center"/>
      <protection/>
    </xf>
    <xf numFmtId="0" fontId="59" fillId="0" borderId="0">
      <alignment/>
      <protection/>
    </xf>
    <xf numFmtId="0" fontId="58" fillId="0" borderId="0">
      <alignment/>
      <protection/>
    </xf>
    <xf numFmtId="0" fontId="0" fillId="25" borderId="8" applyNumberFormat="0" applyFont="0" applyAlignment="0" applyProtection="0"/>
    <xf numFmtId="0" fontId="17" fillId="25" borderId="8" applyNumberFormat="0" applyFont="0" applyAlignment="0" applyProtection="0"/>
    <xf numFmtId="0" fontId="59" fillId="25" borderId="8" applyNumberFormat="0" applyFont="0" applyAlignment="0" applyProtection="0"/>
    <xf numFmtId="0" fontId="58" fillId="25" borderId="8" applyNumberFormat="0" applyFont="0" applyAlignment="0" applyProtection="0"/>
    <xf numFmtId="0" fontId="86" fillId="26" borderId="0" applyNumberFormat="0" applyBorder="0" applyAlignment="0" applyProtection="0"/>
    <xf numFmtId="0" fontId="8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60" fillId="27" borderId="0" applyNumberFormat="0" applyBorder="0" applyAlignment="0" applyProtection="0"/>
    <xf numFmtId="0" fontId="61" fillId="27" borderId="0" applyNumberFormat="0" applyBorder="0" applyAlignment="0" applyProtection="0"/>
    <xf numFmtId="0" fontId="60" fillId="28" borderId="0" applyNumberFormat="0" applyBorder="0" applyAlignment="0" applyProtection="0"/>
    <xf numFmtId="0" fontId="61" fillId="28" borderId="0" applyNumberFormat="0" applyBorder="0" applyAlignment="0" applyProtection="0"/>
    <xf numFmtId="0" fontId="60" fillId="29" borderId="0" applyNumberFormat="0" applyBorder="0" applyAlignment="0" applyProtection="0"/>
    <xf numFmtId="0" fontId="61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9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16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horizontal="center"/>
    </xf>
    <xf numFmtId="3" fontId="14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18" fillId="0" borderId="10" xfId="0" applyNumberFormat="1" applyFont="1" applyFill="1" applyBorder="1" applyAlignment="1">
      <alignment horizontal="center" wrapText="1"/>
    </xf>
    <xf numFmtId="4" fontId="6" fillId="0" borderId="0" xfId="0" applyNumberFormat="1" applyFont="1" applyAlignment="1">
      <alignment/>
    </xf>
    <xf numFmtId="4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14" fillId="0" borderId="10" xfId="0" applyFont="1" applyFill="1" applyBorder="1" applyAlignment="1">
      <alignment horizontal="right"/>
    </xf>
    <xf numFmtId="4" fontId="19" fillId="0" borderId="0" xfId="0" applyNumberFormat="1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4" fontId="15" fillId="0" borderId="10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/>
    </xf>
    <xf numFmtId="9" fontId="15" fillId="0" borderId="10" xfId="0" applyNumberFormat="1" applyFont="1" applyBorder="1" applyAlignment="1">
      <alignment/>
    </xf>
    <xf numFmtId="0" fontId="23" fillId="0" borderId="11" xfId="0" applyNumberFormat="1" applyFont="1" applyFill="1" applyBorder="1" applyAlignment="1" applyProtection="1">
      <alignment horizontal="left" vertical="top" wrapText="1"/>
      <protection/>
    </xf>
    <xf numFmtId="0" fontId="23" fillId="0" borderId="11" xfId="0" applyNumberFormat="1" applyFont="1" applyFill="1" applyBorder="1" applyAlignment="1" applyProtection="1">
      <alignment horizontal="right" vertical="top" wrapText="1"/>
      <protection/>
    </xf>
    <xf numFmtId="0" fontId="24" fillId="33" borderId="12" xfId="0" applyNumberFormat="1" applyFont="1" applyFill="1" applyBorder="1" applyAlignment="1" applyProtection="1">
      <alignment horizontal="left" vertical="top"/>
      <protection/>
    </xf>
    <xf numFmtId="0" fontId="24" fillId="33" borderId="0" xfId="0" applyNumberFormat="1" applyFont="1" applyFill="1" applyBorder="1" applyAlignment="1" applyProtection="1">
      <alignment horizontal="left" vertical="top"/>
      <protection/>
    </xf>
    <xf numFmtId="4" fontId="24" fillId="33" borderId="0" xfId="0" applyNumberFormat="1" applyFont="1" applyFill="1" applyBorder="1" applyAlignment="1" applyProtection="1">
      <alignment horizontal="right" vertical="top"/>
      <protection/>
    </xf>
    <xf numFmtId="183" fontId="24" fillId="33" borderId="0" xfId="0" applyNumberFormat="1" applyFont="1" applyFill="1" applyBorder="1" applyAlignment="1" applyProtection="1">
      <alignment horizontal="right" vertical="top"/>
      <protection/>
    </xf>
    <xf numFmtId="183" fontId="24" fillId="33" borderId="13" xfId="0" applyNumberFormat="1" applyFont="1" applyFill="1" applyBorder="1" applyAlignment="1" applyProtection="1">
      <alignment horizontal="right" vertical="top"/>
      <protection/>
    </xf>
    <xf numFmtId="0" fontId="24" fillId="0" borderId="12" xfId="0" applyNumberFormat="1" applyFont="1" applyFill="1" applyBorder="1" applyAlignment="1" applyProtection="1">
      <alignment horizontal="left" vertical="top"/>
      <protection/>
    </xf>
    <xf numFmtId="0" fontId="24" fillId="0" borderId="0" xfId="0" applyNumberFormat="1" applyFont="1" applyFill="1" applyBorder="1" applyAlignment="1" applyProtection="1">
      <alignment horizontal="left" vertical="top"/>
      <protection/>
    </xf>
    <xf numFmtId="4" fontId="24" fillId="0" borderId="0" xfId="0" applyNumberFormat="1" applyFont="1" applyFill="1" applyBorder="1" applyAlignment="1" applyProtection="1">
      <alignment horizontal="right" vertical="top"/>
      <protection/>
    </xf>
    <xf numFmtId="183" fontId="24" fillId="0" borderId="0" xfId="0" applyNumberFormat="1" applyFont="1" applyFill="1" applyBorder="1" applyAlignment="1" applyProtection="1">
      <alignment horizontal="right" vertical="top"/>
      <protection/>
    </xf>
    <xf numFmtId="183" fontId="24" fillId="0" borderId="13" xfId="0" applyNumberFormat="1" applyFont="1" applyFill="1" applyBorder="1" applyAlignment="1" applyProtection="1">
      <alignment horizontal="right" vertical="top"/>
      <protection/>
    </xf>
    <xf numFmtId="0" fontId="23" fillId="0" borderId="14" xfId="0" applyNumberFormat="1" applyFont="1" applyFill="1" applyBorder="1" applyAlignment="1" applyProtection="1">
      <alignment horizontal="right" vertical="top" wrapText="1"/>
      <protection/>
    </xf>
    <xf numFmtId="0" fontId="23" fillId="0" borderId="15" xfId="0" applyNumberFormat="1" applyFont="1" applyFill="1" applyBorder="1" applyAlignment="1" applyProtection="1">
      <alignment horizontal="right" vertical="top" wrapText="1"/>
      <protection/>
    </xf>
    <xf numFmtId="4" fontId="23" fillId="0" borderId="15" xfId="0" applyNumberFormat="1" applyFont="1" applyFill="1" applyBorder="1" applyAlignment="1" applyProtection="1">
      <alignment horizontal="right" vertical="top" wrapText="1"/>
      <protection/>
    </xf>
    <xf numFmtId="183" fontId="23" fillId="0" borderId="15" xfId="0" applyNumberFormat="1" applyFont="1" applyFill="1" applyBorder="1" applyAlignment="1" applyProtection="1">
      <alignment horizontal="right" vertical="top" wrapText="1"/>
      <protection/>
    </xf>
    <xf numFmtId="183" fontId="23" fillId="0" borderId="16" xfId="0" applyNumberFormat="1" applyFont="1" applyFill="1" applyBorder="1" applyAlignment="1" applyProtection="1">
      <alignment horizontal="right" vertical="top" wrapText="1"/>
      <protection/>
    </xf>
    <xf numFmtId="0" fontId="24" fillId="0" borderId="0" xfId="0" applyNumberFormat="1" applyFont="1" applyFill="1" applyBorder="1" applyAlignment="1" applyProtection="1">
      <alignment horizontal="right" vertical="top"/>
      <protection/>
    </xf>
    <xf numFmtId="0" fontId="12" fillId="0" borderId="0" xfId="0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49" fontId="10" fillId="0" borderId="17" xfId="0" applyNumberFormat="1" applyFont="1" applyFill="1" applyBorder="1" applyAlignment="1">
      <alignment horizontal="center"/>
    </xf>
    <xf numFmtId="49" fontId="10" fillId="0" borderId="18" xfId="0" applyNumberFormat="1" applyFont="1" applyFill="1" applyBorder="1" applyAlignment="1">
      <alignment horizontal="center"/>
    </xf>
    <xf numFmtId="15" fontId="10" fillId="0" borderId="17" xfId="0" applyNumberFormat="1" applyFont="1" applyFill="1" applyBorder="1" applyAlignment="1">
      <alignment horizontal="center"/>
    </xf>
    <xf numFmtId="0" fontId="10" fillId="0" borderId="18" xfId="0" applyNumberFormat="1" applyFont="1" applyFill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3" fillId="0" borderId="19" xfId="0" applyNumberFormat="1" applyFont="1" applyFill="1" applyBorder="1" applyAlignment="1" applyProtection="1">
      <alignment horizontal="center" vertical="top" wrapText="1"/>
      <protection/>
    </xf>
    <xf numFmtId="0" fontId="23" fillId="0" borderId="20" xfId="0" applyNumberFormat="1" applyFont="1" applyFill="1" applyBorder="1" applyAlignment="1" applyProtection="1">
      <alignment horizontal="center" vertical="top" wrapText="1"/>
      <protection/>
    </xf>
    <xf numFmtId="0" fontId="23" fillId="0" borderId="21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0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4" fillId="0" borderId="12" xfId="0" applyNumberFormat="1" applyFont="1" applyFill="1" applyBorder="1" applyAlignment="1" applyProtection="1">
      <alignment horizontal="left" vertical="top" wrapText="1"/>
      <protection/>
    </xf>
    <xf numFmtId="0" fontId="24" fillId="0" borderId="0" xfId="0" applyNumberFormat="1" applyFont="1" applyFill="1" applyBorder="1" applyAlignment="1" applyProtection="1">
      <alignment horizontal="left" vertical="top" wrapText="1"/>
      <protection/>
    </xf>
    <xf numFmtId="0" fontId="24" fillId="0" borderId="13" xfId="0" applyNumberFormat="1" applyFont="1" applyFill="1" applyBorder="1" applyAlignment="1" applyProtection="1">
      <alignment horizontal="left" vertical="top" wrapText="1"/>
      <protection/>
    </xf>
  </cellXfs>
  <cellStyles count="100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Açıklama Metni" xfId="51"/>
    <cellStyle name="Açıklama Metni 2" xfId="52"/>
    <cellStyle name="Ana Başlık" xfId="53"/>
    <cellStyle name="Ana Başlık 2" xfId="54"/>
    <cellStyle name="Bağlı Hücre" xfId="55"/>
    <cellStyle name="Bağlı Hücre 2" xfId="56"/>
    <cellStyle name="Başlık 1" xfId="57"/>
    <cellStyle name="Başlık 1 2" xfId="58"/>
    <cellStyle name="Başlık 2" xfId="59"/>
    <cellStyle name="Başlık 2 2" xfId="60"/>
    <cellStyle name="Başlık 3" xfId="61"/>
    <cellStyle name="Başlık 3 2" xfId="62"/>
    <cellStyle name="Başlık 4" xfId="63"/>
    <cellStyle name="Başlık 4 2" xfId="64"/>
    <cellStyle name="Comma [0]" xfId="65"/>
    <cellStyle name="Çıkış" xfId="66"/>
    <cellStyle name="Çıkış 2" xfId="67"/>
    <cellStyle name="Giriş" xfId="68"/>
    <cellStyle name="Giriş 2" xfId="69"/>
    <cellStyle name="Hesaplama" xfId="70"/>
    <cellStyle name="Hesaplama 2" xfId="71"/>
    <cellStyle name="Hyperlink" xfId="72"/>
    <cellStyle name="Hyperlink 2" xfId="73"/>
    <cellStyle name="Hyperlink 3" xfId="74"/>
    <cellStyle name="Hyperlink 4" xfId="75"/>
    <cellStyle name="İşaretli Hücre" xfId="76"/>
    <cellStyle name="İşaretli Hücre 2" xfId="77"/>
    <cellStyle name="İyi" xfId="78"/>
    <cellStyle name="İyi 2" xfId="79"/>
    <cellStyle name="Followed Hyperlink" xfId="80"/>
    <cellStyle name="Hyperlink" xfId="81"/>
    <cellStyle name="Kötü" xfId="82"/>
    <cellStyle name="Kötü 2" xfId="83"/>
    <cellStyle name="Normal 2" xfId="84"/>
    <cellStyle name="Normal 3" xfId="85"/>
    <cellStyle name="Normal 4" xfId="86"/>
    <cellStyle name="Normal 5" xfId="87"/>
    <cellStyle name="Not" xfId="88"/>
    <cellStyle name="Not 2" xfId="89"/>
    <cellStyle name="Not 3" xfId="90"/>
    <cellStyle name="Not 4" xfId="91"/>
    <cellStyle name="Nötr" xfId="92"/>
    <cellStyle name="Nötr 2" xfId="93"/>
    <cellStyle name="Currency" xfId="94"/>
    <cellStyle name="Currency [0]" xfId="95"/>
    <cellStyle name="Toplam" xfId="96"/>
    <cellStyle name="Toplam 2" xfId="97"/>
    <cellStyle name="Uyarı Metni" xfId="98"/>
    <cellStyle name="Uyarı Metni 2" xfId="99"/>
    <cellStyle name="Comma" xfId="100"/>
    <cellStyle name="Vurgu1" xfId="101"/>
    <cellStyle name="Vurgu1 2" xfId="102"/>
    <cellStyle name="Vurgu2" xfId="103"/>
    <cellStyle name="Vurgu2 2" xfId="104"/>
    <cellStyle name="Vurgu3" xfId="105"/>
    <cellStyle name="Vurgu3 2" xfId="106"/>
    <cellStyle name="Vurgu4" xfId="107"/>
    <cellStyle name="Vurgu4 2" xfId="108"/>
    <cellStyle name="Vurgu5" xfId="109"/>
    <cellStyle name="Vurgu5 2" xfId="110"/>
    <cellStyle name="Vurgu6" xfId="111"/>
    <cellStyle name="Vurgu6 2" xfId="112"/>
    <cellStyle name="Percent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zoomScalePageLayoutView="0" workbookViewId="0" topLeftCell="A1">
      <selection activeCell="A1" sqref="A1:I2"/>
    </sheetView>
  </sheetViews>
  <sheetFormatPr defaultColWidth="9.00390625" defaultRowHeight="12.75"/>
  <cols>
    <col min="1" max="1" width="23.375" style="1" bestFit="1" customWidth="1"/>
    <col min="2" max="2" width="21.00390625" style="3" customWidth="1"/>
    <col min="3" max="3" width="16.125" style="3" customWidth="1"/>
    <col min="4" max="4" width="10.00390625" style="22" customWidth="1"/>
    <col min="5" max="5" width="12.375" style="3" customWidth="1"/>
    <col min="6" max="6" width="16.25390625" style="3" customWidth="1"/>
    <col min="7" max="7" width="15.375" style="3" bestFit="1" customWidth="1"/>
    <col min="8" max="8" width="12.125" style="22" bestFit="1" customWidth="1"/>
    <col min="9" max="9" width="9.125" style="3" bestFit="1" customWidth="1"/>
    <col min="10" max="11" width="15.375" style="1" bestFit="1" customWidth="1"/>
    <col min="12" max="12" width="9.75390625" style="1" bestFit="1" customWidth="1"/>
    <col min="13" max="16384" width="9.00390625" style="1" customWidth="1"/>
  </cols>
  <sheetData>
    <row r="1" spans="1:9" ht="24.75" customHeight="1">
      <c r="A1" s="53" t="s">
        <v>7</v>
      </c>
      <c r="B1" s="53"/>
      <c r="C1" s="53"/>
      <c r="D1" s="53"/>
      <c r="E1" s="54"/>
      <c r="F1" s="54"/>
      <c r="G1" s="54"/>
      <c r="H1" s="54"/>
      <c r="I1" s="54"/>
    </row>
    <row r="2" spans="1:9" ht="30.75" customHeight="1">
      <c r="A2" s="53"/>
      <c r="B2" s="53"/>
      <c r="C2" s="53"/>
      <c r="D2" s="53"/>
      <c r="E2" s="54"/>
      <c r="F2" s="54"/>
      <c r="G2" s="54"/>
      <c r="H2" s="54"/>
      <c r="I2" s="54"/>
    </row>
    <row r="3" spans="1:9" ht="2.25" customHeight="1" hidden="1">
      <c r="A3" s="7"/>
      <c r="B3" s="8"/>
      <c r="C3" s="8"/>
      <c r="D3" s="19"/>
      <c r="E3" s="8"/>
      <c r="F3" s="9"/>
      <c r="G3" s="9"/>
      <c r="H3" s="20"/>
      <c r="I3" s="9"/>
    </row>
    <row r="4" spans="1:12" s="2" customFormat="1" ht="26.25" customHeight="1">
      <c r="A4" s="11"/>
      <c r="B4" s="55" t="s">
        <v>50</v>
      </c>
      <c r="C4" s="56"/>
      <c r="D4" s="24" t="s">
        <v>47</v>
      </c>
      <c r="E4" s="10">
        <v>2016</v>
      </c>
      <c r="F4" s="57" t="s">
        <v>51</v>
      </c>
      <c r="G4" s="58"/>
      <c r="H4" s="24" t="s">
        <v>47</v>
      </c>
      <c r="I4" s="10">
        <v>2016</v>
      </c>
      <c r="J4" s="59" t="s">
        <v>52</v>
      </c>
      <c r="K4" s="60"/>
      <c r="L4" s="34" t="s">
        <v>31</v>
      </c>
    </row>
    <row r="5" spans="1:12" s="2" customFormat="1" ht="15">
      <c r="A5" s="11"/>
      <c r="B5" s="12" t="s">
        <v>36</v>
      </c>
      <c r="C5" s="12" t="s">
        <v>46</v>
      </c>
      <c r="D5" s="13" t="s">
        <v>30</v>
      </c>
      <c r="E5" s="12" t="s">
        <v>32</v>
      </c>
      <c r="F5" s="12" t="s">
        <v>36</v>
      </c>
      <c r="G5" s="12" t="s">
        <v>46</v>
      </c>
      <c r="H5" s="13" t="s">
        <v>30</v>
      </c>
      <c r="I5" s="12" t="s">
        <v>32</v>
      </c>
      <c r="J5" s="31" t="s">
        <v>37</v>
      </c>
      <c r="K5" s="31" t="s">
        <v>48</v>
      </c>
      <c r="L5" s="30" t="s">
        <v>30</v>
      </c>
    </row>
    <row r="6" spans="1:12" s="2" customFormat="1" ht="15">
      <c r="A6" s="14" t="s">
        <v>49</v>
      </c>
      <c r="B6" s="15">
        <f>sayfa1!C20</f>
        <v>1700108639.37</v>
      </c>
      <c r="C6" s="15">
        <f>sayfa1!D20</f>
        <v>2017286109.62</v>
      </c>
      <c r="D6" s="32">
        <f>IF(B6&gt;0,(C6-B6)/B6*100,100)</f>
        <v>18.656306009216845</v>
      </c>
      <c r="E6" s="33">
        <f>C6/C13*100</f>
        <v>87.6229210825033</v>
      </c>
      <c r="F6" s="15">
        <f>Sayfa2!C20</f>
        <v>17055651809.7</v>
      </c>
      <c r="G6" s="15">
        <f>Sayfa2!D20</f>
        <v>18996816428.91</v>
      </c>
      <c r="H6" s="32">
        <f>IF(F6&gt;0,(G6-F6)/F6*100,100)</f>
        <v>11.381356988690444</v>
      </c>
      <c r="I6" s="33">
        <f>G6/G13*100</f>
        <v>85.81634255124835</v>
      </c>
      <c r="J6" s="15">
        <f>sayfa3!C20</f>
        <v>18627578248.72</v>
      </c>
      <c r="K6" s="15">
        <f>sayfa3!D20</f>
        <v>20616771254.38</v>
      </c>
      <c r="L6" s="33">
        <f>(K6-J6)/J6*100</f>
        <v>10.678752648894054</v>
      </c>
    </row>
    <row r="7" spans="1:12" s="2" customFormat="1" ht="15">
      <c r="A7" s="14" t="s">
        <v>1</v>
      </c>
      <c r="B7" s="15">
        <f>sayfa1!C6</f>
        <v>97036669.32</v>
      </c>
      <c r="C7" s="15">
        <f>sayfa1!D6</f>
        <v>100724374.18</v>
      </c>
      <c r="D7" s="32">
        <f aca="true" t="shared" si="0" ref="D7:D13">IF(B7&gt;0,(C7-B7)/B7*100,100)</f>
        <v>3.800320936242141</v>
      </c>
      <c r="E7" s="33">
        <f>C7/C13*100</f>
        <v>4.375067992472916</v>
      </c>
      <c r="F7" s="15">
        <f>Sayfa2!C6</f>
        <v>1114429494.72</v>
      </c>
      <c r="G7" s="15">
        <f>Sayfa2!D6</f>
        <v>1042228579.77</v>
      </c>
      <c r="H7" s="32">
        <f aca="true" t="shared" si="1" ref="H7:H13">IF(F7&gt;0,(G7-F7)/F7*100,100)</f>
        <v>-6.478733315304123</v>
      </c>
      <c r="I7" s="33">
        <f>G7/G13*100</f>
        <v>4.708170190144608</v>
      </c>
      <c r="J7" s="15">
        <f>sayfa3!C6</f>
        <v>1221187229.61</v>
      </c>
      <c r="K7" s="15">
        <f>sayfa3!D6</f>
        <v>1138051714.03</v>
      </c>
      <c r="L7" s="33">
        <f aca="true" t="shared" si="2" ref="L7:L13">(K7-J7)/J7*100</f>
        <v>-6.80776162444396</v>
      </c>
    </row>
    <row r="8" spans="1:12" ht="15">
      <c r="A8" s="14" t="s">
        <v>0</v>
      </c>
      <c r="B8" s="15">
        <f>sayfa1!C5</f>
        <v>40582479.5</v>
      </c>
      <c r="C8" s="15">
        <f>sayfa1!D5</f>
        <v>37364108.72</v>
      </c>
      <c r="D8" s="32">
        <f t="shared" si="0"/>
        <v>-7.930443924699084</v>
      </c>
      <c r="E8" s="33">
        <f>C8/C13*100</f>
        <v>1.622948938218463</v>
      </c>
      <c r="F8" s="15">
        <f>Sayfa2!C5</f>
        <v>460515540.3</v>
      </c>
      <c r="G8" s="15">
        <f>Sayfa2!D5</f>
        <v>468925920.13</v>
      </c>
      <c r="H8" s="32">
        <f t="shared" si="1"/>
        <v>1.826296638007285</v>
      </c>
      <c r="I8" s="33">
        <f>G8/G13*100</f>
        <v>2.1183290128442005</v>
      </c>
      <c r="J8" s="15">
        <f>sayfa3!C5</f>
        <v>500740699.97</v>
      </c>
      <c r="K8" s="15">
        <f>sayfa3!D5</f>
        <v>506048282.69</v>
      </c>
      <c r="L8" s="33">
        <f t="shared" si="2"/>
        <v>1.0599463395561721</v>
      </c>
    </row>
    <row r="9" spans="1:12" ht="15">
      <c r="A9" s="14" t="s">
        <v>3</v>
      </c>
      <c r="B9" s="15">
        <f>sayfa1!C22</f>
        <v>17913269.43</v>
      </c>
      <c r="C9" s="15">
        <f>sayfa1!D22</f>
        <v>14472201.85</v>
      </c>
      <c r="D9" s="32">
        <f t="shared" si="0"/>
        <v>-19.209600980137772</v>
      </c>
      <c r="E9" s="33">
        <f>C9/C13*100</f>
        <v>0.6286151451424418</v>
      </c>
      <c r="F9" s="15">
        <f>Sayfa2!C22</f>
        <v>151648737.54</v>
      </c>
      <c r="G9" s="15">
        <f>Sayfa2!D22</f>
        <v>144662511.69</v>
      </c>
      <c r="H9" s="32">
        <f t="shared" si="1"/>
        <v>-4.606847352195897</v>
      </c>
      <c r="I9" s="33">
        <f>G9/G13*100</f>
        <v>0.6534993746962962</v>
      </c>
      <c r="J9" s="15">
        <f>sayfa3!C22</f>
        <v>167907809.52</v>
      </c>
      <c r="K9" s="15">
        <f>sayfa3!D22</f>
        <v>158088187.39</v>
      </c>
      <c r="L9" s="33">
        <f t="shared" si="2"/>
        <v>-5.848222401371022</v>
      </c>
    </row>
    <row r="10" spans="1:12" ht="17.25" customHeight="1">
      <c r="A10" s="14" t="s">
        <v>2</v>
      </c>
      <c r="B10" s="15">
        <f>sayfa1!C9</f>
        <v>5005818.45</v>
      </c>
      <c r="C10" s="15">
        <f>sayfa1!D9</f>
        <v>5584315.9</v>
      </c>
      <c r="D10" s="32">
        <f t="shared" si="0"/>
        <v>11.556500815565936</v>
      </c>
      <c r="E10" s="33">
        <f>C10/C13*100</f>
        <v>0.24256057138947007</v>
      </c>
      <c r="F10" s="15">
        <f>Sayfa2!C9</f>
        <v>98238352.54</v>
      </c>
      <c r="G10" s="15">
        <f>Sayfa2!D9</f>
        <v>94970983.52</v>
      </c>
      <c r="H10" s="32">
        <f t="shared" si="1"/>
        <v>-3.325960722590117</v>
      </c>
      <c r="I10" s="33">
        <f>G10/G13*100</f>
        <v>0.429022540944189</v>
      </c>
      <c r="J10" s="15">
        <f>sayfa3!C9</f>
        <v>105303507.42</v>
      </c>
      <c r="K10" s="15">
        <f>sayfa3!D9</f>
        <v>101640612.73</v>
      </c>
      <c r="L10" s="33">
        <f t="shared" si="2"/>
        <v>-3.4784166071417237</v>
      </c>
    </row>
    <row r="11" spans="1:12" ht="20.25" customHeight="1" hidden="1">
      <c r="A11" s="28" t="s">
        <v>5</v>
      </c>
      <c r="B11" s="16">
        <f>SUM(B6:B10)</f>
        <v>1860646876.07</v>
      </c>
      <c r="C11" s="16">
        <f>SUM(C6:C10)</f>
        <v>2175431110.27</v>
      </c>
      <c r="D11" s="32">
        <f t="shared" si="0"/>
        <v>16.917999769245707</v>
      </c>
      <c r="E11" s="33">
        <f>C11/C13*100</f>
        <v>94.49211372972658</v>
      </c>
      <c r="F11" s="15">
        <f>SUM(F6:F10)</f>
        <v>18880483934.800003</v>
      </c>
      <c r="G11" s="15">
        <f>SUM(G6:G10)</f>
        <v>20747604424.02</v>
      </c>
      <c r="H11" s="32">
        <f t="shared" si="1"/>
        <v>9.889155890642035</v>
      </c>
      <c r="I11" s="33" t="e">
        <f>G11/G18*100</f>
        <v>#DIV/0!</v>
      </c>
      <c r="J11" s="15">
        <f>SUM(J6:J10)</f>
        <v>20622717495.24</v>
      </c>
      <c r="K11" s="15">
        <f>SUM(K6:K10)</f>
        <v>22520600051.219997</v>
      </c>
      <c r="L11" s="33">
        <f t="shared" si="2"/>
        <v>9.202873270305197</v>
      </c>
    </row>
    <row r="12" spans="1:12" ht="15">
      <c r="A12" s="14" t="s">
        <v>4</v>
      </c>
      <c r="B12" s="16">
        <f>B13-B11</f>
        <v>145663087.18000007</v>
      </c>
      <c r="C12" s="16">
        <f>C13-C11</f>
        <v>126804520.19999981</v>
      </c>
      <c r="D12" s="32">
        <f t="shared" si="0"/>
        <v>-12.946702795538162</v>
      </c>
      <c r="E12" s="33">
        <f>C12/C13*100</f>
        <v>5.507886270273419</v>
      </c>
      <c r="F12" s="16">
        <f>F13-F11</f>
        <v>1360257721.9399986</v>
      </c>
      <c r="G12" s="16">
        <f>G13-G11</f>
        <v>1388990849.2700005</v>
      </c>
      <c r="H12" s="32">
        <f t="shared" si="1"/>
        <v>2.1123296612514477</v>
      </c>
      <c r="I12" s="33">
        <f>G12/G13*100</f>
        <v>6.2746363301223465</v>
      </c>
      <c r="J12" s="16">
        <f>J13-J11</f>
        <v>1509247493.0999985</v>
      </c>
      <c r="K12" s="16">
        <f>K13-K11</f>
        <v>1547331934.380001</v>
      </c>
      <c r="L12" s="33">
        <f t="shared" si="2"/>
        <v>2.5234059658285104</v>
      </c>
    </row>
    <row r="13" spans="1:12" ht="15">
      <c r="A13" s="17" t="s">
        <v>5</v>
      </c>
      <c r="B13" s="15">
        <f>sayfa1!C30</f>
        <v>2006309963.25</v>
      </c>
      <c r="C13" s="15">
        <f>sayfa1!D30</f>
        <v>2302235630.47</v>
      </c>
      <c r="D13" s="32">
        <f t="shared" si="0"/>
        <v>14.749748176529662</v>
      </c>
      <c r="E13" s="33">
        <f>C13/C13*100</f>
        <v>100</v>
      </c>
      <c r="F13" s="15">
        <f>Sayfa2!C30</f>
        <v>20240741656.74</v>
      </c>
      <c r="G13" s="15">
        <f>Sayfa2!D30</f>
        <v>22136595273.29</v>
      </c>
      <c r="H13" s="32">
        <f t="shared" si="1"/>
        <v>9.366522475814</v>
      </c>
      <c r="I13" s="33">
        <f>G13/G13*100</f>
        <v>100</v>
      </c>
      <c r="J13" s="15">
        <f>sayfa3!C30</f>
        <v>22131964988.34</v>
      </c>
      <c r="K13" s="15">
        <f>sayfa3!D30</f>
        <v>24067931985.6</v>
      </c>
      <c r="L13" s="33">
        <f t="shared" si="2"/>
        <v>8.747379630683234</v>
      </c>
    </row>
    <row r="14" spans="1:9" ht="14.25">
      <c r="A14" s="18"/>
      <c r="B14" s="9"/>
      <c r="C14" s="9"/>
      <c r="D14" s="20"/>
      <c r="E14" s="9"/>
      <c r="F14" s="9"/>
      <c r="G14" s="9"/>
      <c r="H14" s="20"/>
      <c r="I14" s="9"/>
    </row>
    <row r="15" spans="1:9" ht="15">
      <c r="A15" s="26"/>
      <c r="B15" s="27"/>
      <c r="C15" s="27"/>
      <c r="D15" s="27"/>
      <c r="E15" s="27"/>
      <c r="F15" s="27"/>
      <c r="G15" s="27"/>
      <c r="H15" s="27"/>
      <c r="I15" s="27"/>
    </row>
    <row r="16" spans="1:9" ht="15">
      <c r="A16" s="29"/>
      <c r="B16" s="5"/>
      <c r="C16" s="5"/>
      <c r="D16" s="5"/>
      <c r="H16" s="23"/>
      <c r="I16" s="6"/>
    </row>
    <row r="17" spans="1:4" ht="15">
      <c r="A17" s="29"/>
      <c r="B17" s="25"/>
      <c r="C17" s="25"/>
      <c r="D17" s="21"/>
    </row>
    <row r="18" spans="2:4" ht="15">
      <c r="B18" s="5"/>
      <c r="C18" s="5"/>
      <c r="D18" s="21"/>
    </row>
    <row r="19" spans="2:4" ht="15" customHeight="1">
      <c r="B19" s="5"/>
      <c r="C19" s="5"/>
      <c r="D19" s="21"/>
    </row>
    <row r="20" spans="2:4" ht="14.25" customHeight="1">
      <c r="B20" s="5"/>
      <c r="C20" s="5"/>
      <c r="D20" s="21"/>
    </row>
    <row r="21" spans="2:6" ht="15">
      <c r="B21" s="5"/>
      <c r="F21" s="5"/>
    </row>
    <row r="29" ht="15">
      <c r="C29" s="4"/>
    </row>
  </sheetData>
  <sheetProtection/>
  <mergeCells count="4">
    <mergeCell ref="A1:I2"/>
    <mergeCell ref="B4:C4"/>
    <mergeCell ref="F4:G4"/>
    <mergeCell ref="J4:K4"/>
  </mergeCells>
  <printOptions/>
  <pageMargins left="0" right="0" top="0.7874015748031497" bottom="0.7874015748031497" header="0.5118110236220472" footer="0.5118110236220472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8" width="13.75390625" style="0" customWidth="1"/>
  </cols>
  <sheetData>
    <row r="1" spans="1:8" ht="12.75">
      <c r="A1" s="61" t="s">
        <v>33</v>
      </c>
      <c r="B1" s="62"/>
      <c r="C1" s="62"/>
      <c r="D1" s="62"/>
      <c r="E1" s="62"/>
      <c r="F1" s="62"/>
      <c r="G1" s="62"/>
      <c r="H1" s="63"/>
    </row>
    <row r="2" spans="1:8" ht="12.75">
      <c r="A2" s="64" t="s">
        <v>53</v>
      </c>
      <c r="B2" s="65"/>
      <c r="C2" s="65"/>
      <c r="D2" s="65"/>
      <c r="E2" s="65"/>
      <c r="F2" s="65"/>
      <c r="G2" s="65"/>
      <c r="H2" s="66"/>
    </row>
    <row r="3" spans="1:8" ht="13.5" thickBot="1">
      <c r="A3" s="67"/>
      <c r="B3" s="68"/>
      <c r="C3" s="68"/>
      <c r="D3" s="68"/>
      <c r="E3" s="68"/>
      <c r="F3" s="68"/>
      <c r="G3" s="68"/>
      <c r="H3" s="69"/>
    </row>
    <row r="4" spans="1:8" ht="13.5" thickBot="1">
      <c r="A4" s="35" t="s">
        <v>34</v>
      </c>
      <c r="B4" s="35" t="s">
        <v>35</v>
      </c>
      <c r="C4" s="36" t="s">
        <v>38</v>
      </c>
      <c r="D4" s="36" t="s">
        <v>39</v>
      </c>
      <c r="E4" s="36" t="s">
        <v>40</v>
      </c>
      <c r="F4" s="36" t="s">
        <v>41</v>
      </c>
      <c r="G4" s="36" t="s">
        <v>42</v>
      </c>
      <c r="H4" s="36" t="s">
        <v>43</v>
      </c>
    </row>
    <row r="5" spans="1:8" ht="12.75">
      <c r="A5" s="37">
        <v>1</v>
      </c>
      <c r="B5" s="38" t="s">
        <v>12</v>
      </c>
      <c r="C5" s="39">
        <v>40582479.5</v>
      </c>
      <c r="D5" s="39">
        <v>37364108.72</v>
      </c>
      <c r="E5" s="40">
        <v>-7.930443924699084</v>
      </c>
      <c r="F5" s="39">
        <v>37758241.48</v>
      </c>
      <c r="G5" s="39">
        <v>34467947.06</v>
      </c>
      <c r="H5" s="41">
        <v>-8.71410926735774</v>
      </c>
    </row>
    <row r="6" spans="1:8" ht="12.75">
      <c r="A6" s="42">
        <v>2</v>
      </c>
      <c r="B6" s="43" t="s">
        <v>11</v>
      </c>
      <c r="C6" s="44">
        <v>97036669.32</v>
      </c>
      <c r="D6" s="44">
        <v>100724374.18</v>
      </c>
      <c r="E6" s="45">
        <v>3.8003209362421413</v>
      </c>
      <c r="F6" s="44">
        <v>90313533.46</v>
      </c>
      <c r="G6" s="44">
        <v>93116516.24</v>
      </c>
      <c r="H6" s="46">
        <v>3.1036132378116363</v>
      </c>
    </row>
    <row r="7" spans="1:8" ht="12.75">
      <c r="A7" s="37">
        <v>3</v>
      </c>
      <c r="B7" s="38" t="s">
        <v>20</v>
      </c>
      <c r="C7" s="39">
        <v>1279430</v>
      </c>
      <c r="D7" s="39">
        <v>1571845.58</v>
      </c>
      <c r="E7" s="40">
        <v>22.85514486919957</v>
      </c>
      <c r="F7" s="39">
        <v>1188221.72</v>
      </c>
      <c r="G7" s="39">
        <v>1459176.75</v>
      </c>
      <c r="H7" s="41">
        <v>22.803406589807164</v>
      </c>
    </row>
    <row r="8" spans="1:8" ht="12.75">
      <c r="A8" s="42">
        <v>4</v>
      </c>
      <c r="B8" s="43" t="s">
        <v>19</v>
      </c>
      <c r="C8" s="44">
        <v>1236686.47</v>
      </c>
      <c r="D8" s="44">
        <v>2275816.97</v>
      </c>
      <c r="E8" s="45">
        <v>84.0253795288955</v>
      </c>
      <c r="F8" s="44">
        <v>1150534.85</v>
      </c>
      <c r="G8" s="44">
        <v>2109133.12</v>
      </c>
      <c r="H8" s="46">
        <v>83.31762136540236</v>
      </c>
    </row>
    <row r="9" spans="1:8" ht="12.75">
      <c r="A9" s="37">
        <v>5</v>
      </c>
      <c r="B9" s="38" t="s">
        <v>2</v>
      </c>
      <c r="C9" s="39">
        <v>5005818.45</v>
      </c>
      <c r="D9" s="39">
        <v>5584315.9</v>
      </c>
      <c r="E9" s="40">
        <v>11.556500815565936</v>
      </c>
      <c r="F9" s="39">
        <v>4644293.19</v>
      </c>
      <c r="G9" s="39">
        <v>5160208.55</v>
      </c>
      <c r="H9" s="41">
        <v>11.10858722508859</v>
      </c>
    </row>
    <row r="10" spans="1:8" ht="12.75">
      <c r="A10" s="42">
        <v>6</v>
      </c>
      <c r="B10" s="43" t="s">
        <v>21</v>
      </c>
      <c r="C10" s="44">
        <v>428903.98</v>
      </c>
      <c r="D10" s="44">
        <v>333009.29</v>
      </c>
      <c r="E10" s="45">
        <v>-22.358078840863172</v>
      </c>
      <c r="F10" s="44">
        <v>398787.65</v>
      </c>
      <c r="G10" s="44">
        <v>307413.8</v>
      </c>
      <c r="H10" s="46">
        <v>-22.912908662041072</v>
      </c>
    </row>
    <row r="11" spans="1:8" ht="12.75">
      <c r="A11" s="37">
        <v>7</v>
      </c>
      <c r="B11" s="38" t="s">
        <v>26</v>
      </c>
      <c r="C11" s="39">
        <v>22541.79</v>
      </c>
      <c r="D11" s="39">
        <v>83141.17</v>
      </c>
      <c r="E11" s="40">
        <v>268.83126850174716</v>
      </c>
      <c r="F11" s="39">
        <v>21129.18</v>
      </c>
      <c r="G11" s="39">
        <v>77193.02</v>
      </c>
      <c r="H11" s="41">
        <v>265.33845610667333</v>
      </c>
    </row>
    <row r="12" spans="1:8" ht="12.75">
      <c r="A12" s="42">
        <v>8</v>
      </c>
      <c r="B12" s="43" t="s">
        <v>44</v>
      </c>
      <c r="C12" s="44">
        <v>2309425.93</v>
      </c>
      <c r="D12" s="44">
        <v>2439350.9</v>
      </c>
      <c r="E12" s="45">
        <v>5.625855686135806</v>
      </c>
      <c r="F12" s="44">
        <v>2144051.28</v>
      </c>
      <c r="G12" s="44">
        <v>2261179.6</v>
      </c>
      <c r="H12" s="46">
        <v>5.462943964661158</v>
      </c>
    </row>
    <row r="13" spans="1:8" ht="12.75">
      <c r="A13" s="37">
        <v>9</v>
      </c>
      <c r="B13" s="38" t="s">
        <v>18</v>
      </c>
      <c r="C13" s="39">
        <v>429634.13</v>
      </c>
      <c r="D13" s="39">
        <v>258667.3</v>
      </c>
      <c r="E13" s="40">
        <v>-39.79358669666211</v>
      </c>
      <c r="F13" s="39">
        <v>400428.23</v>
      </c>
      <c r="G13" s="39">
        <v>239055.66</v>
      </c>
      <c r="H13" s="41">
        <v>-40.29999832928862</v>
      </c>
    </row>
    <row r="14" spans="1:8" ht="12.75">
      <c r="A14" s="42">
        <v>10</v>
      </c>
      <c r="B14" s="43" t="s">
        <v>17</v>
      </c>
      <c r="C14" s="44">
        <v>6317761.61</v>
      </c>
      <c r="D14" s="44">
        <v>6862772.85</v>
      </c>
      <c r="E14" s="45">
        <v>8.626650919169444</v>
      </c>
      <c r="F14" s="44">
        <v>5873011.78</v>
      </c>
      <c r="G14" s="44">
        <v>6347370.71</v>
      </c>
      <c r="H14" s="46">
        <v>8.076927950585512</v>
      </c>
    </row>
    <row r="15" spans="1:8" ht="12.75">
      <c r="A15" s="37">
        <v>11</v>
      </c>
      <c r="B15" s="38" t="s">
        <v>14</v>
      </c>
      <c r="C15" s="39">
        <v>15558957.73</v>
      </c>
      <c r="D15" s="39">
        <v>18578145.3</v>
      </c>
      <c r="E15" s="40">
        <v>19.404818898495716</v>
      </c>
      <c r="F15" s="39">
        <v>14477195.36</v>
      </c>
      <c r="G15" s="39">
        <v>17183458.79</v>
      </c>
      <c r="H15" s="41">
        <v>18.693285285610735</v>
      </c>
    </row>
    <row r="16" spans="1:8" ht="12.75">
      <c r="A16" s="42">
        <v>12</v>
      </c>
      <c r="B16" s="43" t="s">
        <v>16</v>
      </c>
      <c r="C16" s="44">
        <v>20261096.57</v>
      </c>
      <c r="D16" s="44">
        <v>18865666.21</v>
      </c>
      <c r="E16" s="45">
        <v>-6.887240062150296</v>
      </c>
      <c r="F16" s="44">
        <v>18837244.27</v>
      </c>
      <c r="G16" s="44">
        <v>17433993.84</v>
      </c>
      <c r="H16" s="46">
        <v>-7.449340306293112</v>
      </c>
    </row>
    <row r="17" spans="1:8" ht="12.75">
      <c r="A17" s="37">
        <v>13</v>
      </c>
      <c r="B17" s="38" t="s">
        <v>8</v>
      </c>
      <c r="C17" s="39">
        <v>2431386.77</v>
      </c>
      <c r="D17" s="39">
        <v>4441443.14</v>
      </c>
      <c r="E17" s="40">
        <v>82.67118974246947</v>
      </c>
      <c r="F17" s="39">
        <v>2271492.25</v>
      </c>
      <c r="G17" s="39">
        <v>4107327.6</v>
      </c>
      <c r="H17" s="41">
        <v>80.82067416254667</v>
      </c>
    </row>
    <row r="18" spans="1:8" ht="12.75">
      <c r="A18" s="42">
        <v>14</v>
      </c>
      <c r="B18" s="43" t="s">
        <v>23</v>
      </c>
      <c r="C18" s="44">
        <v>38041.24</v>
      </c>
      <c r="D18" s="44">
        <v>172597.96</v>
      </c>
      <c r="E18" s="45">
        <v>353.7127601518773</v>
      </c>
      <c r="F18" s="44">
        <v>34566.94</v>
      </c>
      <c r="G18" s="44">
        <v>159949.15</v>
      </c>
      <c r="H18" s="46">
        <v>362.7229080734366</v>
      </c>
    </row>
    <row r="19" spans="1:8" ht="12.75">
      <c r="A19" s="37">
        <v>15</v>
      </c>
      <c r="B19" s="38" t="s">
        <v>22</v>
      </c>
      <c r="C19" s="39">
        <v>249866.19</v>
      </c>
      <c r="D19" s="39">
        <v>3390.46</v>
      </c>
      <c r="E19" s="40">
        <v>-98.64308972734567</v>
      </c>
      <c r="F19" s="39">
        <v>232310.09</v>
      </c>
      <c r="G19" s="39">
        <v>3088.39</v>
      </c>
      <c r="H19" s="41">
        <v>-98.67057431728428</v>
      </c>
    </row>
    <row r="20" spans="1:8" ht="12.75">
      <c r="A20" s="42">
        <v>16</v>
      </c>
      <c r="B20" s="43" t="s">
        <v>10</v>
      </c>
      <c r="C20" s="44">
        <v>1700108639.37</v>
      </c>
      <c r="D20" s="44">
        <v>2017286109.62</v>
      </c>
      <c r="E20" s="45">
        <v>18.656306009216845</v>
      </c>
      <c r="F20" s="44">
        <v>1581560813.87</v>
      </c>
      <c r="G20" s="44">
        <v>1864529296.82</v>
      </c>
      <c r="H20" s="46">
        <v>17.89172319321635</v>
      </c>
    </row>
    <row r="21" spans="1:8" ht="12.75">
      <c r="A21" s="42"/>
      <c r="B21" s="43"/>
      <c r="C21" s="44"/>
      <c r="D21" s="44"/>
      <c r="E21" s="45"/>
      <c r="F21" s="44"/>
      <c r="G21" s="44"/>
      <c r="H21" s="46"/>
    </row>
    <row r="22" spans="1:8" ht="12.75">
      <c r="A22" s="37">
        <v>19</v>
      </c>
      <c r="B22" s="38" t="s">
        <v>15</v>
      </c>
      <c r="C22" s="39">
        <v>17913269.43</v>
      </c>
      <c r="D22" s="39">
        <v>14472201.85</v>
      </c>
      <c r="E22" s="40">
        <v>-19.209600980137772</v>
      </c>
      <c r="F22" s="39">
        <v>16650661.02</v>
      </c>
      <c r="G22" s="39">
        <v>13389006.16</v>
      </c>
      <c r="H22" s="41">
        <v>-19.58874098801394</v>
      </c>
    </row>
    <row r="23" spans="1:8" ht="12.75">
      <c r="A23" s="42">
        <v>21</v>
      </c>
      <c r="B23" s="43" t="s">
        <v>25</v>
      </c>
      <c r="C23" s="44">
        <v>526229.31</v>
      </c>
      <c r="D23" s="44">
        <v>357407.03</v>
      </c>
      <c r="E23" s="45">
        <v>-32.08150454409315</v>
      </c>
      <c r="F23" s="44">
        <v>491727.83</v>
      </c>
      <c r="G23" s="44">
        <v>330157.72</v>
      </c>
      <c r="H23" s="46">
        <v>-32.857629798988604</v>
      </c>
    </row>
    <row r="24" spans="1:8" ht="12.75">
      <c r="A24" s="37">
        <v>22</v>
      </c>
      <c r="B24" s="38" t="s">
        <v>13</v>
      </c>
      <c r="C24" s="39">
        <v>76368496.83</v>
      </c>
      <c r="D24" s="39">
        <v>51959368.64</v>
      </c>
      <c r="E24" s="40">
        <v>-31.962300167221976</v>
      </c>
      <c r="F24" s="39">
        <v>70848739.98</v>
      </c>
      <c r="G24" s="39">
        <v>48019884.91</v>
      </c>
      <c r="H24" s="41">
        <v>-32.22196340604561</v>
      </c>
    </row>
    <row r="25" spans="1:8" ht="12.75">
      <c r="A25" s="42">
        <v>23</v>
      </c>
      <c r="B25" s="43" t="s">
        <v>45</v>
      </c>
      <c r="C25" s="44">
        <v>21.39</v>
      </c>
      <c r="D25" s="52"/>
      <c r="E25" s="45">
        <v>-100</v>
      </c>
      <c r="F25" s="44">
        <v>19.69</v>
      </c>
      <c r="G25" s="52"/>
      <c r="H25" s="46">
        <v>-100</v>
      </c>
    </row>
    <row r="26" spans="1:8" ht="12.75">
      <c r="A26" s="37">
        <v>24</v>
      </c>
      <c r="B26" s="38" t="s">
        <v>27</v>
      </c>
      <c r="C26" s="39">
        <v>4962691.45</v>
      </c>
      <c r="D26" s="39">
        <v>3425088.53</v>
      </c>
      <c r="E26" s="40">
        <v>-30.983246399491556</v>
      </c>
      <c r="F26" s="39">
        <v>4619825.77</v>
      </c>
      <c r="G26" s="39">
        <v>3171891.97</v>
      </c>
      <c r="H26" s="41">
        <v>-31.341740405071587</v>
      </c>
    </row>
    <row r="27" spans="1:8" ht="12.75">
      <c r="A27" s="42">
        <v>25</v>
      </c>
      <c r="B27" s="43" t="s">
        <v>9</v>
      </c>
      <c r="C27" s="44">
        <v>52555.39</v>
      </c>
      <c r="D27" s="44">
        <v>113591.28</v>
      </c>
      <c r="E27" s="45">
        <v>116.13630875919672</v>
      </c>
      <c r="F27" s="44">
        <v>49111.03</v>
      </c>
      <c r="G27" s="44">
        <v>104537.17</v>
      </c>
      <c r="H27" s="46">
        <v>112.85884250442314</v>
      </c>
    </row>
    <row r="28" spans="1:8" ht="12.75">
      <c r="A28" s="37">
        <v>26</v>
      </c>
      <c r="B28" s="38" t="s">
        <v>29</v>
      </c>
      <c r="C28" s="39">
        <v>1797517.49</v>
      </c>
      <c r="D28" s="39">
        <v>759957.08</v>
      </c>
      <c r="E28" s="40">
        <v>-57.72185337679246</v>
      </c>
      <c r="F28" s="39">
        <v>1638670.72</v>
      </c>
      <c r="G28" s="39">
        <v>700103.82</v>
      </c>
      <c r="H28" s="41">
        <v>-57.276113409776436</v>
      </c>
    </row>
    <row r="29" spans="1:8" ht="12.75">
      <c r="A29" s="42">
        <v>27</v>
      </c>
      <c r="B29" s="43" t="s">
        <v>28</v>
      </c>
      <c r="C29" s="44">
        <v>11391842.91</v>
      </c>
      <c r="D29" s="44">
        <v>14303260.51</v>
      </c>
      <c r="E29" s="45">
        <v>25.557037812067225</v>
      </c>
      <c r="F29" s="44">
        <v>10591588.83</v>
      </c>
      <c r="G29" s="44">
        <v>13217037.05</v>
      </c>
      <c r="H29" s="46">
        <v>24.788048914470565</v>
      </c>
    </row>
    <row r="30" spans="1:8" ht="13.5" thickBot="1">
      <c r="A30" s="47" t="s">
        <v>24</v>
      </c>
      <c r="B30" s="48"/>
      <c r="C30" s="49">
        <v>2006309963.25</v>
      </c>
      <c r="D30" s="49">
        <v>2302235630.47</v>
      </c>
      <c r="E30" s="50">
        <v>14.74974817652966</v>
      </c>
      <c r="F30" s="49">
        <v>1866196200.47</v>
      </c>
      <c r="G30" s="49">
        <v>2127894927.9</v>
      </c>
      <c r="H30" s="51">
        <v>14.023109004513644</v>
      </c>
    </row>
  </sheetData>
  <sheetProtection/>
  <mergeCells count="3">
    <mergeCell ref="A1:H1"/>
    <mergeCell ref="A2:H2"/>
    <mergeCell ref="A3:H3"/>
  </mergeCells>
  <printOptions/>
  <pageMargins left="0.7875" right="0.7875" top="0.7875" bottom="0.7875" header="0.5" footer="0.5"/>
  <pageSetup fitToHeight="1" fitToWidth="1"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8" width="13.75390625" style="0" customWidth="1"/>
  </cols>
  <sheetData>
    <row r="1" spans="1:8" ht="12.75">
      <c r="A1" s="61" t="s">
        <v>33</v>
      </c>
      <c r="B1" s="62"/>
      <c r="C1" s="62"/>
      <c r="D1" s="62"/>
      <c r="E1" s="62"/>
      <c r="F1" s="62"/>
      <c r="G1" s="62"/>
      <c r="H1" s="63"/>
    </row>
    <row r="2" spans="1:8" ht="12.75">
      <c r="A2" s="64" t="s">
        <v>54</v>
      </c>
      <c r="B2" s="65"/>
      <c r="C2" s="65"/>
      <c r="D2" s="65"/>
      <c r="E2" s="65"/>
      <c r="F2" s="65"/>
      <c r="G2" s="65"/>
      <c r="H2" s="66"/>
    </row>
    <row r="3" spans="1:8" ht="13.5" thickBot="1">
      <c r="A3" s="67"/>
      <c r="B3" s="68"/>
      <c r="C3" s="68"/>
      <c r="D3" s="68"/>
      <c r="E3" s="68"/>
      <c r="F3" s="68"/>
      <c r="G3" s="68"/>
      <c r="H3" s="69"/>
    </row>
    <row r="4" spans="1:8" ht="13.5" thickBot="1">
      <c r="A4" s="35" t="s">
        <v>34</v>
      </c>
      <c r="B4" s="35" t="s">
        <v>35</v>
      </c>
      <c r="C4" s="36" t="s">
        <v>38</v>
      </c>
      <c r="D4" s="36" t="s">
        <v>39</v>
      </c>
      <c r="E4" s="36" t="s">
        <v>40</v>
      </c>
      <c r="F4" s="36" t="s">
        <v>41</v>
      </c>
      <c r="G4" s="36" t="s">
        <v>42</v>
      </c>
      <c r="H4" s="36" t="s">
        <v>43</v>
      </c>
    </row>
    <row r="5" spans="1:8" ht="12.75">
      <c r="A5" s="37">
        <v>1</v>
      </c>
      <c r="B5" s="38" t="s">
        <v>12</v>
      </c>
      <c r="C5" s="39">
        <v>460515540.3</v>
      </c>
      <c r="D5" s="39">
        <v>468925920.13</v>
      </c>
      <c r="E5" s="40">
        <v>1.826296638007285</v>
      </c>
      <c r="F5" s="39">
        <v>414157266.71</v>
      </c>
      <c r="G5" s="39">
        <v>421469184.07</v>
      </c>
      <c r="H5" s="41">
        <v>1.7654929534581714</v>
      </c>
    </row>
    <row r="6" spans="1:8" ht="12.75">
      <c r="A6" s="42">
        <v>2</v>
      </c>
      <c r="B6" s="43" t="s">
        <v>11</v>
      </c>
      <c r="C6" s="44">
        <v>1114429494.72</v>
      </c>
      <c r="D6" s="44">
        <v>1042228579.77</v>
      </c>
      <c r="E6" s="45">
        <v>-6.478733315304123</v>
      </c>
      <c r="F6" s="44">
        <v>1002141890.51</v>
      </c>
      <c r="G6" s="44">
        <v>937448779.84</v>
      </c>
      <c r="H6" s="46">
        <v>-6.455484126811323</v>
      </c>
    </row>
    <row r="7" spans="1:8" ht="12.75">
      <c r="A7" s="37">
        <v>3</v>
      </c>
      <c r="B7" s="38" t="s">
        <v>20</v>
      </c>
      <c r="C7" s="39">
        <v>12426944.82</v>
      </c>
      <c r="D7" s="39">
        <v>10275833.03</v>
      </c>
      <c r="E7" s="40">
        <v>-17.31006149265255</v>
      </c>
      <c r="F7" s="39">
        <v>11236358.79</v>
      </c>
      <c r="G7" s="39">
        <v>9257220.94</v>
      </c>
      <c r="H7" s="41">
        <v>-17.613693964288228</v>
      </c>
    </row>
    <row r="8" spans="1:8" ht="12.75">
      <c r="A8" s="42">
        <v>4</v>
      </c>
      <c r="B8" s="43" t="s">
        <v>19</v>
      </c>
      <c r="C8" s="44">
        <v>14863073.39</v>
      </c>
      <c r="D8" s="44">
        <v>18565950.01</v>
      </c>
      <c r="E8" s="45">
        <v>24.913263379909885</v>
      </c>
      <c r="F8" s="44">
        <v>13369201.95</v>
      </c>
      <c r="G8" s="44">
        <v>16698389.99</v>
      </c>
      <c r="H8" s="46">
        <v>24.90192049197074</v>
      </c>
    </row>
    <row r="9" spans="1:8" ht="12.75">
      <c r="A9" s="37">
        <v>5</v>
      </c>
      <c r="B9" s="38" t="s">
        <v>2</v>
      </c>
      <c r="C9" s="39">
        <v>98238352.54</v>
      </c>
      <c r="D9" s="39">
        <v>94970983.52</v>
      </c>
      <c r="E9" s="40">
        <v>-3.325960722590117</v>
      </c>
      <c r="F9" s="39">
        <v>88039209.44</v>
      </c>
      <c r="G9" s="39">
        <v>85115610.21</v>
      </c>
      <c r="H9" s="41">
        <v>-3.320792234047126</v>
      </c>
    </row>
    <row r="10" spans="1:8" ht="12.75">
      <c r="A10" s="42">
        <v>6</v>
      </c>
      <c r="B10" s="43" t="s">
        <v>21</v>
      </c>
      <c r="C10" s="44">
        <v>2271900.68</v>
      </c>
      <c r="D10" s="44">
        <v>4843811.23</v>
      </c>
      <c r="E10" s="45">
        <v>113.20523703527392</v>
      </c>
      <c r="F10" s="44">
        <v>2042791.95</v>
      </c>
      <c r="G10" s="44">
        <v>4360035.92</v>
      </c>
      <c r="H10" s="46">
        <v>113.43514301591014</v>
      </c>
    </row>
    <row r="11" spans="1:8" ht="12.75">
      <c r="A11" s="37">
        <v>7</v>
      </c>
      <c r="B11" s="38" t="s">
        <v>26</v>
      </c>
      <c r="C11" s="39">
        <v>164476.27</v>
      </c>
      <c r="D11" s="39">
        <v>798676.26</v>
      </c>
      <c r="E11" s="40">
        <v>385.587531867059</v>
      </c>
      <c r="F11" s="39">
        <v>146747.97</v>
      </c>
      <c r="G11" s="39">
        <v>714459.34</v>
      </c>
      <c r="H11" s="41">
        <v>386.8614809458693</v>
      </c>
    </row>
    <row r="12" spans="1:8" ht="12.75">
      <c r="A12" s="42">
        <v>8</v>
      </c>
      <c r="B12" s="43" t="s">
        <v>44</v>
      </c>
      <c r="C12" s="44">
        <v>34242552.17</v>
      </c>
      <c r="D12" s="44">
        <v>28917025.77</v>
      </c>
      <c r="E12" s="45">
        <v>-15.552364127419542</v>
      </c>
      <c r="F12" s="44">
        <v>30735157.15</v>
      </c>
      <c r="G12" s="44">
        <v>26011898.85</v>
      </c>
      <c r="H12" s="46">
        <v>-15.367607450154187</v>
      </c>
    </row>
    <row r="13" spans="1:8" ht="12.75">
      <c r="A13" s="37">
        <v>9</v>
      </c>
      <c r="B13" s="38" t="s">
        <v>18</v>
      </c>
      <c r="C13" s="39">
        <v>7433537.98</v>
      </c>
      <c r="D13" s="39">
        <v>5564450.13</v>
      </c>
      <c r="E13" s="40">
        <v>-25.14398735876238</v>
      </c>
      <c r="F13" s="39">
        <v>6692685.69</v>
      </c>
      <c r="G13" s="39">
        <v>4998695.26</v>
      </c>
      <c r="H13" s="41">
        <v>-25.31107104777246</v>
      </c>
    </row>
    <row r="14" spans="1:8" ht="12.75">
      <c r="A14" s="42">
        <v>10</v>
      </c>
      <c r="B14" s="43" t="s">
        <v>17</v>
      </c>
      <c r="C14" s="44">
        <v>63929018.22</v>
      </c>
      <c r="D14" s="44">
        <v>73982463.27</v>
      </c>
      <c r="E14" s="45">
        <v>15.72594938874692</v>
      </c>
      <c r="F14" s="44">
        <v>57443608.76</v>
      </c>
      <c r="G14" s="44">
        <v>66544922.96</v>
      </c>
      <c r="H14" s="46">
        <v>15.8439109179672</v>
      </c>
    </row>
    <row r="15" spans="1:8" ht="12.75">
      <c r="A15" s="37">
        <v>11</v>
      </c>
      <c r="B15" s="38" t="s">
        <v>14</v>
      </c>
      <c r="C15" s="39">
        <v>175075691.95</v>
      </c>
      <c r="D15" s="39">
        <v>176766669.49</v>
      </c>
      <c r="E15" s="40">
        <v>0.965855123098956</v>
      </c>
      <c r="F15" s="39">
        <v>157320972.15</v>
      </c>
      <c r="G15" s="39">
        <v>159048987.83</v>
      </c>
      <c r="H15" s="41">
        <v>1.0984013487740243</v>
      </c>
    </row>
    <row r="16" spans="1:8" ht="12.75">
      <c r="A16" s="42">
        <v>12</v>
      </c>
      <c r="B16" s="43" t="s">
        <v>16</v>
      </c>
      <c r="C16" s="44">
        <v>166019569.28</v>
      </c>
      <c r="D16" s="44">
        <v>212147978.39</v>
      </c>
      <c r="E16" s="45">
        <v>27.78492277148497</v>
      </c>
      <c r="F16" s="44">
        <v>149298498.32</v>
      </c>
      <c r="G16" s="44">
        <v>190766013.45</v>
      </c>
      <c r="H16" s="46">
        <v>27.774904367169388</v>
      </c>
    </row>
    <row r="17" spans="1:8" ht="12.75">
      <c r="A17" s="37">
        <v>13</v>
      </c>
      <c r="B17" s="38" t="s">
        <v>8</v>
      </c>
      <c r="C17" s="39">
        <v>18169583.96</v>
      </c>
      <c r="D17" s="39">
        <v>29070046.11</v>
      </c>
      <c r="E17" s="40">
        <v>59.99290998625594</v>
      </c>
      <c r="F17" s="39">
        <v>16346306.43</v>
      </c>
      <c r="G17" s="39">
        <v>26185358.36</v>
      </c>
      <c r="H17" s="41">
        <v>60.191285243145906</v>
      </c>
    </row>
    <row r="18" spans="1:8" ht="12.75">
      <c r="A18" s="42">
        <v>14</v>
      </c>
      <c r="B18" s="43" t="s">
        <v>23</v>
      </c>
      <c r="C18" s="44">
        <v>523622.17</v>
      </c>
      <c r="D18" s="44">
        <v>761176.77</v>
      </c>
      <c r="E18" s="45">
        <v>45.36755958977062</v>
      </c>
      <c r="F18" s="44">
        <v>471918.69</v>
      </c>
      <c r="G18" s="44">
        <v>687649.51</v>
      </c>
      <c r="H18" s="46">
        <v>45.71355713841297</v>
      </c>
    </row>
    <row r="19" spans="1:8" ht="12.75">
      <c r="A19" s="37">
        <v>15</v>
      </c>
      <c r="B19" s="38" t="s">
        <v>22</v>
      </c>
      <c r="C19" s="39">
        <v>772270.36</v>
      </c>
      <c r="D19" s="39">
        <v>535656.72</v>
      </c>
      <c r="E19" s="40">
        <v>-30.638705336302174</v>
      </c>
      <c r="F19" s="39">
        <v>699247.24</v>
      </c>
      <c r="G19" s="39">
        <v>481959.49</v>
      </c>
      <c r="H19" s="41">
        <v>-31.074523797905876</v>
      </c>
    </row>
    <row r="20" spans="1:8" ht="12.75">
      <c r="A20" s="42">
        <v>16</v>
      </c>
      <c r="B20" s="43" t="s">
        <v>10</v>
      </c>
      <c r="C20" s="44">
        <v>17055651809.7</v>
      </c>
      <c r="D20" s="44">
        <v>18996816428.91</v>
      </c>
      <c r="E20" s="45">
        <v>11.381356988690444</v>
      </c>
      <c r="F20" s="44">
        <v>15337733010.24</v>
      </c>
      <c r="G20" s="44">
        <v>17091777625.2</v>
      </c>
      <c r="H20" s="46">
        <v>11.436139967940113</v>
      </c>
    </row>
    <row r="21" spans="1:8" ht="12.75">
      <c r="A21" s="37">
        <v>18</v>
      </c>
      <c r="B21" s="38" t="s">
        <v>6</v>
      </c>
      <c r="C21" s="39">
        <v>643.06</v>
      </c>
      <c r="D21" s="39">
        <v>679.35</v>
      </c>
      <c r="E21" s="40">
        <v>5.6433303268746435</v>
      </c>
      <c r="F21" s="39">
        <v>585.3</v>
      </c>
      <c r="G21" s="39">
        <v>603</v>
      </c>
      <c r="H21" s="41">
        <v>3.0240902101486498</v>
      </c>
    </row>
    <row r="22" spans="1:8" ht="12.75">
      <c r="A22" s="42">
        <v>19</v>
      </c>
      <c r="B22" s="43" t="s">
        <v>15</v>
      </c>
      <c r="C22" s="44">
        <v>151648737.54</v>
      </c>
      <c r="D22" s="44">
        <v>144662511.69</v>
      </c>
      <c r="E22" s="45">
        <v>-4.606847352195897</v>
      </c>
      <c r="F22" s="44">
        <v>136358259.97</v>
      </c>
      <c r="G22" s="44">
        <v>130245779.39</v>
      </c>
      <c r="H22" s="46">
        <v>-4.482662496092863</v>
      </c>
    </row>
    <row r="23" spans="1:8" ht="12.75">
      <c r="A23" s="37">
        <v>21</v>
      </c>
      <c r="B23" s="38" t="s">
        <v>25</v>
      </c>
      <c r="C23" s="39">
        <v>1219689.36</v>
      </c>
      <c r="D23" s="39">
        <v>767227.87</v>
      </c>
      <c r="E23" s="40">
        <v>-37.09645298537326</v>
      </c>
      <c r="F23" s="39">
        <v>1106383.9</v>
      </c>
      <c r="G23" s="39">
        <v>700249.07</v>
      </c>
      <c r="H23" s="41">
        <v>-36.70830983711892</v>
      </c>
    </row>
    <row r="24" spans="1:8" ht="12.75">
      <c r="A24" s="42">
        <v>22</v>
      </c>
      <c r="B24" s="43" t="s">
        <v>13</v>
      </c>
      <c r="C24" s="44">
        <v>620227388.11</v>
      </c>
      <c r="D24" s="44">
        <v>573351429.23</v>
      </c>
      <c r="E24" s="45">
        <v>-7.557866643529509</v>
      </c>
      <c r="F24" s="44">
        <v>558488737.66</v>
      </c>
      <c r="G24" s="44">
        <v>515904294.61</v>
      </c>
      <c r="H24" s="46">
        <v>-7.624942130153529</v>
      </c>
    </row>
    <row r="25" spans="1:8" ht="12.75">
      <c r="A25" s="37">
        <v>23</v>
      </c>
      <c r="B25" s="38" t="s">
        <v>45</v>
      </c>
      <c r="C25" s="39">
        <v>21788.98</v>
      </c>
      <c r="D25" s="39">
        <v>107760.24</v>
      </c>
      <c r="E25" s="40">
        <v>394.56303140394823</v>
      </c>
      <c r="F25" s="39">
        <v>19401.51</v>
      </c>
      <c r="G25" s="39">
        <v>95507.69</v>
      </c>
      <c r="H25" s="41">
        <v>392.2693646010028</v>
      </c>
    </row>
    <row r="26" spans="1:8" ht="12.75">
      <c r="A26" s="42">
        <v>24</v>
      </c>
      <c r="B26" s="43" t="s">
        <v>27</v>
      </c>
      <c r="C26" s="44">
        <v>49336408.26</v>
      </c>
      <c r="D26" s="44">
        <v>35573712.4</v>
      </c>
      <c r="E26" s="45">
        <v>-27.895617750427625</v>
      </c>
      <c r="F26" s="44">
        <v>44320779.97</v>
      </c>
      <c r="G26" s="44">
        <v>31993338.49</v>
      </c>
      <c r="H26" s="46">
        <v>-27.814134788115734</v>
      </c>
    </row>
    <row r="27" spans="1:8" ht="12.75">
      <c r="A27" s="37">
        <v>25</v>
      </c>
      <c r="B27" s="38" t="s">
        <v>9</v>
      </c>
      <c r="C27" s="39">
        <v>8330381.93</v>
      </c>
      <c r="D27" s="39">
        <v>7939266.28</v>
      </c>
      <c r="E27" s="40">
        <v>-4.695050638572575</v>
      </c>
      <c r="F27" s="39">
        <v>7500836.13</v>
      </c>
      <c r="G27" s="39">
        <v>7174012.46</v>
      </c>
      <c r="H27" s="41">
        <v>-4.357163179353446</v>
      </c>
    </row>
    <row r="28" spans="1:8" ht="12.75">
      <c r="A28" s="42">
        <v>26</v>
      </c>
      <c r="B28" s="43" t="s">
        <v>29</v>
      </c>
      <c r="C28" s="44">
        <v>73149256.02</v>
      </c>
      <c r="D28" s="44">
        <v>61252741.39</v>
      </c>
      <c r="E28" s="45">
        <v>-16.263343302831853</v>
      </c>
      <c r="F28" s="44">
        <v>65815751.32</v>
      </c>
      <c r="G28" s="44">
        <v>54988964.66</v>
      </c>
      <c r="H28" s="46">
        <v>-16.450145205149358</v>
      </c>
    </row>
    <row r="29" spans="1:8" ht="12.75">
      <c r="A29" s="37">
        <v>27</v>
      </c>
      <c r="B29" s="38" t="s">
        <v>28</v>
      </c>
      <c r="C29" s="39">
        <v>112079924.97</v>
      </c>
      <c r="D29" s="39">
        <v>147768295.33</v>
      </c>
      <c r="E29" s="40">
        <v>31.84189351442962</v>
      </c>
      <c r="F29" s="39">
        <v>100781431.96</v>
      </c>
      <c r="G29" s="39">
        <v>132864013.82</v>
      </c>
      <c r="H29" s="41">
        <v>31.83382219924552</v>
      </c>
    </row>
    <row r="30" spans="1:8" ht="13.5" thickBot="1">
      <c r="A30" s="47" t="s">
        <v>24</v>
      </c>
      <c r="B30" s="48"/>
      <c r="C30" s="49">
        <v>20240741656.74</v>
      </c>
      <c r="D30" s="49">
        <v>22136595273.29</v>
      </c>
      <c r="E30" s="50">
        <v>9.366522475814001</v>
      </c>
      <c r="F30" s="49">
        <v>18202267039.71</v>
      </c>
      <c r="G30" s="49">
        <v>19915533554.41</v>
      </c>
      <c r="H30" s="51">
        <v>9.4123798478637</v>
      </c>
    </row>
  </sheetData>
  <sheetProtection/>
  <mergeCells count="3">
    <mergeCell ref="A1:H1"/>
    <mergeCell ref="A2:H2"/>
    <mergeCell ref="A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8" width="13.75390625" style="0" customWidth="1"/>
  </cols>
  <sheetData>
    <row r="1" spans="1:8" ht="12.75">
      <c r="A1" s="61" t="s">
        <v>33</v>
      </c>
      <c r="B1" s="62"/>
      <c r="C1" s="62"/>
      <c r="D1" s="62"/>
      <c r="E1" s="62"/>
      <c r="F1" s="62"/>
      <c r="G1" s="62"/>
      <c r="H1" s="63"/>
    </row>
    <row r="2" spans="1:8" ht="12.75">
      <c r="A2" s="64" t="s">
        <v>55</v>
      </c>
      <c r="B2" s="65"/>
      <c r="C2" s="65"/>
      <c r="D2" s="65"/>
      <c r="E2" s="65"/>
      <c r="F2" s="65"/>
      <c r="G2" s="65"/>
      <c r="H2" s="66"/>
    </row>
    <row r="3" spans="1:8" ht="13.5" thickBot="1">
      <c r="A3" s="67"/>
      <c r="B3" s="68"/>
      <c r="C3" s="68"/>
      <c r="D3" s="68"/>
      <c r="E3" s="68"/>
      <c r="F3" s="68"/>
      <c r="G3" s="68"/>
      <c r="H3" s="69"/>
    </row>
    <row r="4" spans="1:8" ht="13.5" thickBot="1">
      <c r="A4" s="35" t="s">
        <v>34</v>
      </c>
      <c r="B4" s="35" t="s">
        <v>35</v>
      </c>
      <c r="C4" s="36" t="s">
        <v>38</v>
      </c>
      <c r="D4" s="36" t="s">
        <v>39</v>
      </c>
      <c r="E4" s="36" t="s">
        <v>40</v>
      </c>
      <c r="F4" s="36" t="s">
        <v>41</v>
      </c>
      <c r="G4" s="36" t="s">
        <v>42</v>
      </c>
      <c r="H4" s="36" t="s">
        <v>43</v>
      </c>
    </row>
    <row r="5" spans="1:8" ht="12.75">
      <c r="A5" s="37">
        <v>1</v>
      </c>
      <c r="B5" s="38" t="s">
        <v>12</v>
      </c>
      <c r="C5" s="39">
        <v>500740699.97</v>
      </c>
      <c r="D5" s="39">
        <v>506048282.69</v>
      </c>
      <c r="E5" s="40">
        <v>1.059946339556172</v>
      </c>
      <c r="F5" s="39">
        <v>446823598.3</v>
      </c>
      <c r="G5" s="39">
        <v>455626519.83</v>
      </c>
      <c r="H5" s="41">
        <v>1.9701111497897292</v>
      </c>
    </row>
    <row r="6" spans="1:8" ht="12.75">
      <c r="A6" s="42">
        <v>2</v>
      </c>
      <c r="B6" s="43" t="s">
        <v>11</v>
      </c>
      <c r="C6" s="44">
        <v>1221187229.61</v>
      </c>
      <c r="D6" s="44">
        <v>1138051714.03</v>
      </c>
      <c r="E6" s="45">
        <v>-6.80776162444396</v>
      </c>
      <c r="F6" s="44">
        <v>1088738982.64</v>
      </c>
      <c r="G6" s="44">
        <v>1025570884.54</v>
      </c>
      <c r="H6" s="46">
        <v>-5.801950615089454</v>
      </c>
    </row>
    <row r="7" spans="1:8" ht="12.75">
      <c r="A7" s="37">
        <v>3</v>
      </c>
      <c r="B7" s="38" t="s">
        <v>20</v>
      </c>
      <c r="C7" s="39">
        <v>15066857.35</v>
      </c>
      <c r="D7" s="39">
        <v>10814223.48</v>
      </c>
      <c r="E7" s="40">
        <v>-28.22508882384819</v>
      </c>
      <c r="F7" s="39">
        <v>13376811.3</v>
      </c>
      <c r="G7" s="39">
        <v>9750838.03</v>
      </c>
      <c r="H7" s="41">
        <v>-27.106409656836536</v>
      </c>
    </row>
    <row r="8" spans="1:8" ht="12.75">
      <c r="A8" s="42">
        <v>4</v>
      </c>
      <c r="B8" s="43" t="s">
        <v>19</v>
      </c>
      <c r="C8" s="44">
        <v>16438168.25</v>
      </c>
      <c r="D8" s="44">
        <v>20323666.71</v>
      </c>
      <c r="E8" s="45">
        <v>23.637052504314166</v>
      </c>
      <c r="F8" s="44">
        <v>14646691.69</v>
      </c>
      <c r="G8" s="44">
        <v>18320182.04</v>
      </c>
      <c r="H8" s="46">
        <v>25.08068325428102</v>
      </c>
    </row>
    <row r="9" spans="1:8" ht="12.75">
      <c r="A9" s="37">
        <v>5</v>
      </c>
      <c r="B9" s="38" t="s">
        <v>2</v>
      </c>
      <c r="C9" s="39">
        <v>105303507.42</v>
      </c>
      <c r="D9" s="39">
        <v>101640612.73</v>
      </c>
      <c r="E9" s="40">
        <v>-3.478416607141724</v>
      </c>
      <c r="F9" s="39">
        <v>93769462.76</v>
      </c>
      <c r="G9" s="39">
        <v>91247820.91</v>
      </c>
      <c r="H9" s="41">
        <v>-2.6891930227371272</v>
      </c>
    </row>
    <row r="10" spans="1:8" ht="12.75">
      <c r="A10" s="42">
        <v>6</v>
      </c>
      <c r="B10" s="43" t="s">
        <v>21</v>
      </c>
      <c r="C10" s="44">
        <v>2725522.63</v>
      </c>
      <c r="D10" s="44">
        <v>5154182.91</v>
      </c>
      <c r="E10" s="45">
        <v>89.10805778193081</v>
      </c>
      <c r="F10" s="44">
        <v>2410554.3</v>
      </c>
      <c r="G10" s="44">
        <v>4644149.05</v>
      </c>
      <c r="H10" s="46">
        <v>92.6589685202279</v>
      </c>
    </row>
    <row r="11" spans="1:8" ht="12.75">
      <c r="A11" s="37">
        <v>7</v>
      </c>
      <c r="B11" s="38" t="s">
        <v>26</v>
      </c>
      <c r="C11" s="39">
        <v>209365.38</v>
      </c>
      <c r="D11" s="39">
        <v>918755.88</v>
      </c>
      <c r="E11" s="40">
        <v>338.82894105988294</v>
      </c>
      <c r="F11" s="39">
        <v>183113.68</v>
      </c>
      <c r="G11" s="39">
        <v>824477.62</v>
      </c>
      <c r="H11" s="41">
        <v>350.25451948756637</v>
      </c>
    </row>
    <row r="12" spans="1:8" ht="12.75">
      <c r="A12" s="42">
        <v>8</v>
      </c>
      <c r="B12" s="43" t="s">
        <v>44</v>
      </c>
      <c r="C12" s="44">
        <v>38813343.33</v>
      </c>
      <c r="D12" s="44">
        <v>32374688.64</v>
      </c>
      <c r="E12" s="45">
        <v>-16.58876596962305</v>
      </c>
      <c r="F12" s="44">
        <v>34442907</v>
      </c>
      <c r="G12" s="44">
        <v>29191128.38</v>
      </c>
      <c r="H12" s="46">
        <v>-15.247779811384682</v>
      </c>
    </row>
    <row r="13" spans="1:8" ht="12.75">
      <c r="A13" s="37">
        <v>9</v>
      </c>
      <c r="B13" s="38" t="s">
        <v>18</v>
      </c>
      <c r="C13" s="39">
        <v>8290873.75</v>
      </c>
      <c r="D13" s="39">
        <v>5788487.03</v>
      </c>
      <c r="E13" s="40">
        <v>-30.1824246208067</v>
      </c>
      <c r="F13" s="39">
        <v>7388073.49</v>
      </c>
      <c r="G13" s="39">
        <v>5204216.21</v>
      </c>
      <c r="H13" s="41">
        <v>-29.55922518848686</v>
      </c>
    </row>
    <row r="14" spans="1:8" ht="12.75">
      <c r="A14" s="42">
        <v>10</v>
      </c>
      <c r="B14" s="43" t="s">
        <v>17</v>
      </c>
      <c r="C14" s="44">
        <v>69213973.97</v>
      </c>
      <c r="D14" s="44">
        <v>78613587.4</v>
      </c>
      <c r="E14" s="45">
        <v>13.580514007293038</v>
      </c>
      <c r="F14" s="44">
        <v>61728193.23</v>
      </c>
      <c r="G14" s="44">
        <v>70811606.61</v>
      </c>
      <c r="H14" s="46">
        <v>14.715177789434229</v>
      </c>
    </row>
    <row r="15" spans="1:8" ht="12.75">
      <c r="A15" s="37">
        <v>11</v>
      </c>
      <c r="B15" s="38" t="s">
        <v>14</v>
      </c>
      <c r="C15" s="39">
        <v>195609540.52</v>
      </c>
      <c r="D15" s="39">
        <v>193904262.29</v>
      </c>
      <c r="E15" s="40">
        <v>-0.8717766145080554</v>
      </c>
      <c r="F15" s="39">
        <v>173968118.33</v>
      </c>
      <c r="G15" s="39">
        <v>174805365.4</v>
      </c>
      <c r="H15" s="41">
        <v>0.4812646581667449</v>
      </c>
    </row>
    <row r="16" spans="1:8" ht="12.75">
      <c r="A16" s="42">
        <v>12</v>
      </c>
      <c r="B16" s="43" t="s">
        <v>16</v>
      </c>
      <c r="C16" s="44">
        <v>180853729.21</v>
      </c>
      <c r="D16" s="44">
        <v>229386749.66</v>
      </c>
      <c r="E16" s="45">
        <v>26.83550992395928</v>
      </c>
      <c r="F16" s="44">
        <v>161332668.3</v>
      </c>
      <c r="G16" s="44">
        <v>206651140</v>
      </c>
      <c r="H16" s="46">
        <v>28.09007758783841</v>
      </c>
    </row>
    <row r="17" spans="1:8" ht="12.75">
      <c r="A17" s="37">
        <v>13</v>
      </c>
      <c r="B17" s="38" t="s">
        <v>8</v>
      </c>
      <c r="C17" s="39">
        <v>20705436.22</v>
      </c>
      <c r="D17" s="39">
        <v>31882317.25</v>
      </c>
      <c r="E17" s="40">
        <v>53.980418046947094</v>
      </c>
      <c r="F17" s="39">
        <v>18398616.26</v>
      </c>
      <c r="G17" s="39">
        <v>28769909.87</v>
      </c>
      <c r="H17" s="41">
        <v>56.3699653465135</v>
      </c>
    </row>
    <row r="18" spans="1:8" ht="12.75">
      <c r="A18" s="42">
        <v>14</v>
      </c>
      <c r="B18" s="43" t="s">
        <v>23</v>
      </c>
      <c r="C18" s="44">
        <v>569454.86</v>
      </c>
      <c r="D18" s="44">
        <v>789088.56</v>
      </c>
      <c r="E18" s="45">
        <v>38.56911503046968</v>
      </c>
      <c r="F18" s="44">
        <v>509011.62</v>
      </c>
      <c r="G18" s="44">
        <v>713583.9</v>
      </c>
      <c r="H18" s="46">
        <v>40.190100178852504</v>
      </c>
    </row>
    <row r="19" spans="1:8" ht="12.75">
      <c r="A19" s="37">
        <v>15</v>
      </c>
      <c r="B19" s="38" t="s">
        <v>22</v>
      </c>
      <c r="C19" s="39">
        <v>780847.05</v>
      </c>
      <c r="D19" s="39">
        <v>554487.32</v>
      </c>
      <c r="E19" s="40">
        <v>-28.988997269055456</v>
      </c>
      <c r="F19" s="39">
        <v>706279.23</v>
      </c>
      <c r="G19" s="39">
        <v>499191.78</v>
      </c>
      <c r="H19" s="41">
        <v>-29.320903292030827</v>
      </c>
    </row>
    <row r="20" spans="1:8" ht="12.75">
      <c r="A20" s="42">
        <v>16</v>
      </c>
      <c r="B20" s="43" t="s">
        <v>10</v>
      </c>
      <c r="C20" s="44">
        <v>18627578248.72</v>
      </c>
      <c r="D20" s="44">
        <v>20616771254.38</v>
      </c>
      <c r="E20" s="45">
        <v>10.678752648894056</v>
      </c>
      <c r="F20" s="44">
        <v>16611943479.65</v>
      </c>
      <c r="G20" s="44">
        <v>18582248650.7</v>
      </c>
      <c r="H20" s="46">
        <v>11.860774589461304</v>
      </c>
    </row>
    <row r="21" spans="1:8" ht="12.75">
      <c r="A21" s="37">
        <v>18</v>
      </c>
      <c r="B21" s="38" t="s">
        <v>6</v>
      </c>
      <c r="C21" s="39">
        <v>643.06</v>
      </c>
      <c r="D21" s="39">
        <v>679.35</v>
      </c>
      <c r="E21" s="40">
        <v>5.6433303268746435</v>
      </c>
      <c r="F21" s="39">
        <v>585.3</v>
      </c>
      <c r="G21" s="39">
        <v>603</v>
      </c>
      <c r="H21" s="41">
        <v>3.0240902101486498</v>
      </c>
    </row>
    <row r="22" spans="1:8" ht="12.75">
      <c r="A22" s="42">
        <v>19</v>
      </c>
      <c r="B22" s="43" t="s">
        <v>15</v>
      </c>
      <c r="C22" s="44">
        <v>167907809.52</v>
      </c>
      <c r="D22" s="44">
        <v>158088187.39</v>
      </c>
      <c r="E22" s="45">
        <v>-5.848222401371022</v>
      </c>
      <c r="F22" s="44">
        <v>149532451.57</v>
      </c>
      <c r="G22" s="44">
        <v>142588610.23</v>
      </c>
      <c r="H22" s="46">
        <v>-4.643701930312707</v>
      </c>
    </row>
    <row r="23" spans="1:8" ht="12.75">
      <c r="A23" s="37">
        <v>21</v>
      </c>
      <c r="B23" s="38" t="s">
        <v>25</v>
      </c>
      <c r="C23" s="39">
        <v>1591149.12</v>
      </c>
      <c r="D23" s="39">
        <v>1319645.67</v>
      </c>
      <c r="E23" s="40">
        <v>-17.063356701601933</v>
      </c>
      <c r="F23" s="39">
        <v>1407445.46</v>
      </c>
      <c r="G23" s="39">
        <v>1208853.05</v>
      </c>
      <c r="H23" s="41">
        <v>-14.110131841272196</v>
      </c>
    </row>
    <row r="24" spans="1:8" ht="12.75">
      <c r="A24" s="42">
        <v>22</v>
      </c>
      <c r="B24" s="43" t="s">
        <v>13</v>
      </c>
      <c r="C24" s="44">
        <v>690015806.01</v>
      </c>
      <c r="D24" s="44">
        <v>624513105.83</v>
      </c>
      <c r="E24" s="45">
        <v>-9.492927496656598</v>
      </c>
      <c r="F24" s="44">
        <v>614999297.57</v>
      </c>
      <c r="G24" s="44">
        <v>562974636.9</v>
      </c>
      <c r="H24" s="46">
        <v>-8.459304079786946</v>
      </c>
    </row>
    <row r="25" spans="1:8" ht="12.75">
      <c r="A25" s="37">
        <v>23</v>
      </c>
      <c r="B25" s="38" t="s">
        <v>45</v>
      </c>
      <c r="C25" s="39">
        <v>21788.98</v>
      </c>
      <c r="D25" s="39">
        <v>107834.82</v>
      </c>
      <c r="E25" s="40">
        <v>394.9053145213774</v>
      </c>
      <c r="F25" s="39">
        <v>19401.51</v>
      </c>
      <c r="G25" s="39">
        <v>95578.15</v>
      </c>
      <c r="H25" s="41">
        <v>392.63253221012184</v>
      </c>
    </row>
    <row r="26" spans="1:8" ht="12.75">
      <c r="A26" s="42">
        <v>24</v>
      </c>
      <c r="B26" s="43" t="s">
        <v>27</v>
      </c>
      <c r="C26" s="44">
        <v>53708785.54</v>
      </c>
      <c r="D26" s="44">
        <v>38697598.74</v>
      </c>
      <c r="E26" s="45">
        <v>-27.949220316702768</v>
      </c>
      <c r="F26" s="44">
        <v>47864225.63</v>
      </c>
      <c r="G26" s="44">
        <v>34868415.82</v>
      </c>
      <c r="H26" s="46">
        <v>-27.151405123442718</v>
      </c>
    </row>
    <row r="27" spans="1:8" ht="12.75">
      <c r="A27" s="37">
        <v>25</v>
      </c>
      <c r="B27" s="38" t="s">
        <v>9</v>
      </c>
      <c r="C27" s="39">
        <v>9391974.87</v>
      </c>
      <c r="D27" s="39">
        <v>7957873.77</v>
      </c>
      <c r="E27" s="40">
        <v>-15.269430762435588</v>
      </c>
      <c r="F27" s="39">
        <v>8368363.65</v>
      </c>
      <c r="G27" s="39">
        <v>7191213.47</v>
      </c>
      <c r="H27" s="41">
        <v>-14.066670967387997</v>
      </c>
    </row>
    <row r="28" spans="1:8" ht="12.75">
      <c r="A28" s="42">
        <v>26</v>
      </c>
      <c r="B28" s="43" t="s">
        <v>29</v>
      </c>
      <c r="C28" s="44">
        <v>83205219.18</v>
      </c>
      <c r="D28" s="44">
        <v>105898978.84</v>
      </c>
      <c r="E28" s="45">
        <v>27.274442497298153</v>
      </c>
      <c r="F28" s="44">
        <v>74005685.11</v>
      </c>
      <c r="G28" s="44">
        <v>96047870.95</v>
      </c>
      <c r="H28" s="46">
        <v>29.784449407146372</v>
      </c>
    </row>
    <row r="29" spans="1:8" ht="12.75">
      <c r="A29" s="37">
        <v>27</v>
      </c>
      <c r="B29" s="38" t="s">
        <v>28</v>
      </c>
      <c r="C29" s="39">
        <v>122035013.82</v>
      </c>
      <c r="D29" s="39">
        <v>158331720.23</v>
      </c>
      <c r="E29" s="40">
        <v>29.742862539055512</v>
      </c>
      <c r="F29" s="39">
        <v>108852310.93</v>
      </c>
      <c r="G29" s="39">
        <v>142584209.72</v>
      </c>
      <c r="H29" s="41">
        <v>30.988684118697368</v>
      </c>
    </row>
    <row r="30" spans="1:8" ht="13.5" thickBot="1">
      <c r="A30" s="47" t="s">
        <v>24</v>
      </c>
      <c r="B30" s="48"/>
      <c r="C30" s="49">
        <v>22131964988.34</v>
      </c>
      <c r="D30" s="49">
        <v>24067931985.6</v>
      </c>
      <c r="E30" s="50">
        <v>8.747379630683234</v>
      </c>
      <c r="F30" s="49">
        <v>19735416328.51</v>
      </c>
      <c r="G30" s="49">
        <v>21692439656.16</v>
      </c>
      <c r="H30" s="51">
        <v>9.916301207301435</v>
      </c>
    </row>
  </sheetData>
  <sheetProtection/>
  <mergeCells count="3">
    <mergeCell ref="A1:H1"/>
    <mergeCell ref="A2:H2"/>
    <mergeCell ref="A3:H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murat</dc:creator>
  <cp:keywords/>
  <dc:description/>
  <cp:lastModifiedBy>HULYA TATLISU</cp:lastModifiedBy>
  <cp:lastPrinted>2016-08-01T06:17:51Z</cp:lastPrinted>
  <dcterms:created xsi:type="dcterms:W3CDTF">2004-09-20T07:08:17Z</dcterms:created>
  <dcterms:modified xsi:type="dcterms:W3CDTF">2016-12-08T08:41:19Z</dcterms:modified>
  <cp:category/>
  <cp:version/>
  <cp:contentType/>
  <cp:contentStatus/>
  <cp:revision>1</cp:revision>
</cp:coreProperties>
</file>