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6135" tabRatio="447" activeTab="0"/>
  </bookViews>
  <sheets>
    <sheet name="gunluk" sheetId="1" r:id="rId1"/>
    <sheet name="sayfa1" sheetId="2" state="hidden" r:id="rId2"/>
    <sheet name="Sayfa2" sheetId="3" state="hidden" r:id="rId3"/>
    <sheet name="sayfa3" sheetId="4" state="hidden" r:id="rId4"/>
  </sheets>
  <definedNames/>
  <calcPr fullCalcOnLoad="1"/>
</workbook>
</file>

<file path=xl/sharedStrings.xml><?xml version="1.0" encoding="utf-8"?>
<sst xmlns="http://schemas.openxmlformats.org/spreadsheetml/2006/main" count="133" uniqueCount="60">
  <si>
    <t>HAZIR GİYİM VE KONFEK.</t>
  </si>
  <si>
    <t xml:space="preserve">TEKSTİL </t>
  </si>
  <si>
    <t>YAŞ MEYVE SEBZE</t>
  </si>
  <si>
    <t>MEYVE-SEBZE MAM.</t>
  </si>
  <si>
    <t>DİĞER SEKTÖRLER</t>
  </si>
  <si>
    <t>TOPLAM</t>
  </si>
  <si>
    <t>FINDIK</t>
  </si>
  <si>
    <t>ULUDAĞ İHRACATÇI BİRLİKLERİ KARŞILAŞTIRMALI İHRACAT RAKAMLARI</t>
  </si>
  <si>
    <t>ÇİMENTO</t>
  </si>
  <si>
    <t>GEMİ</t>
  </si>
  <si>
    <t>OTOMOTİV</t>
  </si>
  <si>
    <t>TEKSTİL</t>
  </si>
  <si>
    <t>HAZIR GİYİM</t>
  </si>
  <si>
    <t>MAKİNA</t>
  </si>
  <si>
    <t>DEMİR</t>
  </si>
  <si>
    <t>MEYVE SEBZE MAMULLERİ</t>
  </si>
  <si>
    <t>KİMYA</t>
  </si>
  <si>
    <t>ELEKTRİK</t>
  </si>
  <si>
    <t>MADEN</t>
  </si>
  <si>
    <t>HALI</t>
  </si>
  <si>
    <t>DERİ</t>
  </si>
  <si>
    <t>HUBUBAT</t>
  </si>
  <si>
    <t>KURU MEYVE</t>
  </si>
  <si>
    <t>ZEYTİN</t>
  </si>
  <si>
    <t>Toplam</t>
  </si>
  <si>
    <t>SÜS BİTKİLERİ</t>
  </si>
  <si>
    <t>SU ÜRN.HAYV.MAM.</t>
  </si>
  <si>
    <t>ÇELİK</t>
  </si>
  <si>
    <t>İKLİMLENDİRME</t>
  </si>
  <si>
    <t>SAVUNMA VE HAVACILIK</t>
  </si>
  <si>
    <t>Değişim%</t>
  </si>
  <si>
    <t>12 Aylık</t>
  </si>
  <si>
    <t>Payı%</t>
  </si>
  <si>
    <t>UIB BİRLİKLER BAZINDA İHRACAT</t>
  </si>
  <si>
    <t>BIRLIK</t>
  </si>
  <si>
    <t>BIRLIKAD</t>
  </si>
  <si>
    <t>FOBUSD%</t>
  </si>
  <si>
    <t>FOBEUR%</t>
  </si>
  <si>
    <t>MOBİLYA</t>
  </si>
  <si>
    <t>MÜCEVHER</t>
  </si>
  <si>
    <t>2016 $</t>
  </si>
  <si>
    <t>2015-2016 $</t>
  </si>
  <si>
    <t>OTOMOTİV ENDÜSTRİSİ</t>
  </si>
  <si>
    <t>FOBUSD2016</t>
  </si>
  <si>
    <t>FOBEUR2016</t>
  </si>
  <si>
    <t>FOBUSD2017</t>
  </si>
  <si>
    <t>FOBEUR2017</t>
  </si>
  <si>
    <t>2016-2017 $</t>
  </si>
  <si>
    <t>2017 $</t>
  </si>
  <si>
    <t xml:space="preserve"> 2016- 2017</t>
  </si>
  <si>
    <t>FOBUSD</t>
  </si>
  <si>
    <t>FOBEUR</t>
  </si>
  <si>
    <t>FOBUSD-1</t>
  </si>
  <si>
    <t>FOBEUR-1</t>
  </si>
  <si>
    <t xml:space="preserve">GSEK:4 GBTARIHI:01/04/2017 - 30/04/2017 GBDURUM:ONAY,ÖNONAY,GÜMRÜKONAY,ASKIDA GTIPGRUPSINIF:MALGRUBU
ULKEGRUPSINIF:GENEL BEYANKAYITKODU:DH YIL:2017
</t>
  </si>
  <si>
    <t>01-30 Nisan</t>
  </si>
  <si>
    <t>01 Ocak-30 Nisan</t>
  </si>
  <si>
    <t>01 Mayıs-30 Nisan</t>
  </si>
  <si>
    <t xml:space="preserve">GSEK:4 GBTARIHI:01/01/2017 - 30/04/2017 GBDURUM:ONAY,ÖNONAY,GÜMRÜKONAY,ASKIDA GTIPGRUPSINIF:MALGRUBU
ULKEGRUPSINIF:GENEL BEYANKAYITKODU:DH YIL:2017
</t>
  </si>
  <si>
    <t xml:space="preserve">GSEK:4 GBTARIHI:01/05/2016 - 30/04/2017 GBDURUM:ONAY,ÖNONAY,GÜMRÜKONAY,ASKIDA GTIPGRUPSINIF:MALGRUBU
ULKEGRUPSINIF:GENEL BEYANKAYITKODU:DH
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</si>
</sst>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00"/>
    <numFmt numFmtId="173" formatCode="0.0"/>
    <numFmt numFmtId="174" formatCode="#,##0\ _T_L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[$-41F]dd\ mmmm\ yyyy\ dddd"/>
    <numFmt numFmtId="179" formatCode="00000"/>
    <numFmt numFmtId="180" formatCode="#,##0.0"/>
    <numFmt numFmtId="181" formatCode="[$€-2]\ #,##0.00_);[Red]\([$€-2]\ #,##0.00\)"/>
    <numFmt numFmtId="182" formatCode="[$¥€-2]\ #,##0.00_);[Red]\([$€-2]\ #,##0.00\)"/>
    <numFmt numFmtId="183" formatCode="###0"/>
  </numFmts>
  <fonts count="92">
    <font>
      <sz val="10"/>
      <name val="Arial Tur"/>
      <family val="0"/>
    </font>
    <font>
      <sz val="10"/>
      <name val="Arial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name val="Arial Tur"/>
      <family val="0"/>
    </font>
    <font>
      <sz val="9"/>
      <name val="Arial Tur"/>
      <family val="0"/>
    </font>
    <font>
      <b/>
      <sz val="11"/>
      <name val="Arial Tur"/>
      <family val="0"/>
    </font>
    <font>
      <sz val="8"/>
      <name val="Arial Tur"/>
      <family val="0"/>
    </font>
    <font>
      <b/>
      <sz val="11"/>
      <name val="Times New Roman Tur"/>
      <family val="1"/>
    </font>
    <font>
      <sz val="11"/>
      <name val="Times New Roman Tur"/>
      <family val="1"/>
    </font>
    <font>
      <b/>
      <sz val="11"/>
      <name val="Verdana"/>
      <family val="2"/>
    </font>
    <font>
      <b/>
      <sz val="11"/>
      <name val="Arial"/>
      <family val="2"/>
    </font>
    <font>
      <b/>
      <sz val="12"/>
      <name val="Times New Roman Tur"/>
      <family val="1"/>
    </font>
    <font>
      <sz val="12"/>
      <name val="Arial Tur"/>
      <family val="0"/>
    </font>
    <font>
      <b/>
      <sz val="10"/>
      <name val="Times New Roman Tur"/>
      <family val="1"/>
    </font>
    <font>
      <b/>
      <sz val="10"/>
      <name val="Arial Tur"/>
      <family val="0"/>
    </font>
    <font>
      <b/>
      <sz val="10"/>
      <name val="Verdana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8"/>
      <name val="Arial Tur"/>
      <family val="0"/>
    </font>
    <font>
      <b/>
      <sz val="12"/>
      <name val="Arial Tur"/>
      <family val="0"/>
    </font>
    <font>
      <sz val="10"/>
      <color indexed="12"/>
      <name val="Arial"/>
      <family val="2"/>
    </font>
    <font>
      <sz val="10"/>
      <color indexed="8"/>
      <name val="serif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0"/>
      <color indexed="9"/>
      <name val="Verdana"/>
      <family val="2"/>
    </font>
    <font>
      <i/>
      <sz val="11"/>
      <color indexed="23"/>
      <name val="Calibri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sz val="10"/>
      <color indexed="52"/>
      <name val="Verdana"/>
      <family val="2"/>
    </font>
    <font>
      <b/>
      <sz val="15"/>
      <color indexed="56"/>
      <name val="Calibri"/>
      <family val="2"/>
    </font>
    <font>
      <b/>
      <sz val="15"/>
      <color indexed="56"/>
      <name val="Verdana"/>
      <family val="2"/>
    </font>
    <font>
      <b/>
      <sz val="13"/>
      <color indexed="56"/>
      <name val="Calibri"/>
      <family val="2"/>
    </font>
    <font>
      <b/>
      <sz val="13"/>
      <color indexed="56"/>
      <name val="Verdana"/>
      <family val="2"/>
    </font>
    <font>
      <b/>
      <sz val="11"/>
      <color indexed="56"/>
      <name val="Calibri"/>
      <family val="2"/>
    </font>
    <font>
      <b/>
      <sz val="11"/>
      <color indexed="56"/>
      <name val="Verdana"/>
      <family val="2"/>
    </font>
    <font>
      <b/>
      <sz val="11"/>
      <color indexed="63"/>
      <name val="Calibri"/>
      <family val="2"/>
    </font>
    <font>
      <b/>
      <sz val="10"/>
      <color indexed="63"/>
      <name val="Verdana"/>
      <family val="2"/>
    </font>
    <font>
      <sz val="11"/>
      <color indexed="62"/>
      <name val="Calibri"/>
      <family val="2"/>
    </font>
    <font>
      <sz val="10"/>
      <color indexed="62"/>
      <name val="Verdana"/>
      <family val="2"/>
    </font>
    <font>
      <b/>
      <sz val="11"/>
      <color indexed="52"/>
      <name val="Calibri"/>
      <family val="2"/>
    </font>
    <font>
      <b/>
      <sz val="10"/>
      <color indexed="52"/>
      <name val="Verdana"/>
      <family val="2"/>
    </font>
    <font>
      <b/>
      <sz val="11"/>
      <color indexed="9"/>
      <name val="Calibri"/>
      <family val="2"/>
    </font>
    <font>
      <b/>
      <sz val="10"/>
      <color indexed="9"/>
      <name val="Verdana"/>
      <family val="2"/>
    </font>
    <font>
      <sz val="11"/>
      <color indexed="17"/>
      <name val="Calibri"/>
      <family val="2"/>
    </font>
    <font>
      <sz val="10"/>
      <color indexed="17"/>
      <name val="Verdana"/>
      <family val="2"/>
    </font>
    <font>
      <sz val="11"/>
      <color indexed="20"/>
      <name val="Calibri"/>
      <family val="2"/>
    </font>
    <font>
      <sz val="10"/>
      <color indexed="20"/>
      <name val="Verdana"/>
      <family val="2"/>
    </font>
    <font>
      <sz val="11"/>
      <color indexed="60"/>
      <name val="Calibri"/>
      <family val="2"/>
    </font>
    <font>
      <sz val="10"/>
      <color indexed="60"/>
      <name val="Verdana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0"/>
      <color theme="1"/>
      <name val="Verdana"/>
      <family val="2"/>
    </font>
    <font>
      <sz val="11"/>
      <color theme="0"/>
      <name val="Calibri"/>
      <family val="2"/>
    </font>
    <font>
      <sz val="10"/>
      <color theme="0"/>
      <name val="Verdana"/>
      <family val="2"/>
    </font>
    <font>
      <i/>
      <sz val="11"/>
      <color rgb="FF7F7F7F"/>
      <name val="Calibri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sz val="10"/>
      <color rgb="FFFA7D00"/>
      <name val="Verdana"/>
      <family val="2"/>
    </font>
    <font>
      <b/>
      <sz val="15"/>
      <color theme="3"/>
      <name val="Calibri"/>
      <family val="2"/>
    </font>
    <font>
      <b/>
      <sz val="15"/>
      <color theme="3"/>
      <name val="Verdana"/>
      <family val="2"/>
    </font>
    <font>
      <b/>
      <sz val="13"/>
      <color theme="3"/>
      <name val="Calibri"/>
      <family val="2"/>
    </font>
    <font>
      <b/>
      <sz val="13"/>
      <color theme="3"/>
      <name val="Verdana"/>
      <family val="2"/>
    </font>
    <font>
      <b/>
      <sz val="11"/>
      <color theme="3"/>
      <name val="Calibri"/>
      <family val="2"/>
    </font>
    <font>
      <b/>
      <sz val="11"/>
      <color theme="3"/>
      <name val="Verdana"/>
      <family val="2"/>
    </font>
    <font>
      <b/>
      <sz val="11"/>
      <color rgb="FF3F3F3F"/>
      <name val="Calibri"/>
      <family val="2"/>
    </font>
    <font>
      <b/>
      <sz val="10"/>
      <color rgb="FF3F3F3F"/>
      <name val="Verdana"/>
      <family val="2"/>
    </font>
    <font>
      <sz val="11"/>
      <color rgb="FF3F3F76"/>
      <name val="Calibri"/>
      <family val="2"/>
    </font>
    <font>
      <sz val="10"/>
      <color rgb="FF3F3F76"/>
      <name val="Verdana"/>
      <family val="2"/>
    </font>
    <font>
      <b/>
      <sz val="11"/>
      <color rgb="FFFA7D00"/>
      <name val="Calibri"/>
      <family val="2"/>
    </font>
    <font>
      <b/>
      <sz val="10"/>
      <color rgb="FFFA7D00"/>
      <name val="Verdana"/>
      <family val="2"/>
    </font>
    <font>
      <b/>
      <sz val="11"/>
      <color theme="0"/>
      <name val="Calibri"/>
      <family val="2"/>
    </font>
    <font>
      <b/>
      <sz val="10"/>
      <color theme="0"/>
      <name val="Verdana"/>
      <family val="2"/>
    </font>
    <font>
      <sz val="11"/>
      <color rgb="FF006100"/>
      <name val="Calibri"/>
      <family val="2"/>
    </font>
    <font>
      <sz val="10"/>
      <color rgb="FF006100"/>
      <name val="Verdana"/>
      <family val="2"/>
    </font>
    <font>
      <sz val="11"/>
      <color rgb="FF9C0006"/>
      <name val="Calibri"/>
      <family val="2"/>
    </font>
    <font>
      <sz val="10"/>
      <color rgb="FF9C0006"/>
      <name val="Verdana"/>
      <family val="2"/>
    </font>
    <font>
      <sz val="11"/>
      <color rgb="FF9C6500"/>
      <name val="Calibri"/>
      <family val="2"/>
    </font>
    <font>
      <sz val="10"/>
      <color rgb="FF9C6500"/>
      <name val="Verdana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CFFE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CCCCC"/>
      </right>
      <top>
        <color indexed="63"/>
      </top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CCCCCC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 style="medium">
        <color rgb="FFCCCCCC"/>
      </top>
      <bottom>
        <color indexed="63"/>
      </bottom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9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3" borderId="0" applyNumberFormat="0" applyBorder="0" applyAlignment="0" applyProtection="0"/>
    <xf numFmtId="0" fontId="58" fillId="4" borderId="0" applyNumberFormat="0" applyBorder="0" applyAlignment="0" applyProtection="0"/>
    <xf numFmtId="0" fontId="59" fillId="4" borderId="0" applyNumberFormat="0" applyBorder="0" applyAlignment="0" applyProtection="0"/>
    <xf numFmtId="0" fontId="58" fillId="5" borderId="0" applyNumberFormat="0" applyBorder="0" applyAlignment="0" applyProtection="0"/>
    <xf numFmtId="0" fontId="59" fillId="5" borderId="0" applyNumberFormat="0" applyBorder="0" applyAlignment="0" applyProtection="0"/>
    <xf numFmtId="0" fontId="58" fillId="6" borderId="0" applyNumberFormat="0" applyBorder="0" applyAlignment="0" applyProtection="0"/>
    <xf numFmtId="0" fontId="59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8" borderId="0" applyNumberFormat="0" applyBorder="0" applyAlignment="0" applyProtection="0"/>
    <xf numFmtId="0" fontId="58" fillId="9" borderId="0" applyNumberFormat="0" applyBorder="0" applyAlignment="0" applyProtection="0"/>
    <xf numFmtId="0" fontId="59" fillId="9" borderId="0" applyNumberFormat="0" applyBorder="0" applyAlignment="0" applyProtection="0"/>
    <xf numFmtId="0" fontId="58" fillId="10" borderId="0" applyNumberFormat="0" applyBorder="0" applyAlignment="0" applyProtection="0"/>
    <xf numFmtId="0" fontId="59" fillId="10" borderId="0" applyNumberFormat="0" applyBorder="0" applyAlignment="0" applyProtection="0"/>
    <xf numFmtId="0" fontId="58" fillId="11" borderId="0" applyNumberFormat="0" applyBorder="0" applyAlignment="0" applyProtection="0"/>
    <xf numFmtId="0" fontId="59" fillId="11" borderId="0" applyNumberFormat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1" fillId="14" borderId="0" applyNumberFormat="0" applyBorder="0" applyAlignment="0" applyProtection="0"/>
    <xf numFmtId="0" fontId="60" fillId="15" borderId="0" applyNumberFormat="0" applyBorder="0" applyAlignment="0" applyProtection="0"/>
    <xf numFmtId="0" fontId="61" fillId="15" borderId="0" applyNumberFormat="0" applyBorder="0" applyAlignment="0" applyProtection="0"/>
    <xf numFmtId="0" fontId="60" fillId="16" borderId="0" applyNumberFormat="0" applyBorder="0" applyAlignment="0" applyProtection="0"/>
    <xf numFmtId="0" fontId="61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" applyNumberFormat="0" applyFill="0" applyAlignment="0" applyProtection="0"/>
    <xf numFmtId="0" fontId="67" fillId="0" borderId="1" applyNumberFormat="0" applyFill="0" applyAlignment="0" applyProtection="0"/>
    <xf numFmtId="0" fontId="68" fillId="0" borderId="2" applyNumberFormat="0" applyFill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4" fillId="20" borderId="5" applyNumberFormat="0" applyAlignment="0" applyProtection="0"/>
    <xf numFmtId="0" fontId="75" fillId="20" borderId="5" applyNumberFormat="0" applyAlignment="0" applyProtection="0"/>
    <xf numFmtId="0" fontId="76" fillId="21" borderId="6" applyNumberFormat="0" applyAlignment="0" applyProtection="0"/>
    <xf numFmtId="0" fontId="77" fillId="21" borderId="6" applyNumberFormat="0" applyAlignment="0" applyProtection="0"/>
    <xf numFmtId="0" fontId="78" fillId="20" borderId="6" applyNumberFormat="0" applyAlignment="0" applyProtection="0"/>
    <xf numFmtId="0" fontId="79" fillId="20" borderId="6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0" fillId="22" borderId="7" applyNumberFormat="0" applyAlignment="0" applyProtection="0"/>
    <xf numFmtId="0" fontId="81" fillId="22" borderId="7" applyNumberFormat="0" applyAlignment="0" applyProtection="0"/>
    <xf numFmtId="0" fontId="82" fillId="23" borderId="0" applyNumberFormat="0" applyBorder="0" applyAlignment="0" applyProtection="0"/>
    <xf numFmtId="0" fontId="83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4" fillId="24" borderId="0" applyNumberFormat="0" applyBorder="0" applyAlignment="0" applyProtection="0"/>
    <xf numFmtId="0" fontId="85" fillId="24" borderId="0" applyNumberFormat="0" applyBorder="0" applyAlignment="0" applyProtection="0"/>
    <xf numFmtId="0" fontId="58" fillId="0" borderId="0">
      <alignment/>
      <protection/>
    </xf>
    <xf numFmtId="0" fontId="1" fillId="0" borderId="0">
      <alignment vertical="center"/>
      <protection/>
    </xf>
    <xf numFmtId="0" fontId="59" fillId="0" borderId="0">
      <alignment/>
      <protection/>
    </xf>
    <xf numFmtId="0" fontId="58" fillId="0" borderId="0">
      <alignment/>
      <protection/>
    </xf>
    <xf numFmtId="0" fontId="0" fillId="25" borderId="8" applyNumberFormat="0" applyFont="0" applyAlignment="0" applyProtection="0"/>
    <xf numFmtId="0" fontId="17" fillId="25" borderId="8" applyNumberFormat="0" applyFont="0" applyAlignment="0" applyProtection="0"/>
    <xf numFmtId="0" fontId="59" fillId="25" borderId="8" applyNumberFormat="0" applyFont="0" applyAlignment="0" applyProtection="0"/>
    <xf numFmtId="0" fontId="58" fillId="25" borderId="8" applyNumberFormat="0" applyFont="0" applyAlignment="0" applyProtection="0"/>
    <xf numFmtId="0" fontId="86" fillId="26" borderId="0" applyNumberFormat="0" applyBorder="0" applyAlignment="0" applyProtection="0"/>
    <xf numFmtId="0" fontId="8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0" fillId="27" borderId="0" applyNumberFormat="0" applyBorder="0" applyAlignment="0" applyProtection="0"/>
    <xf numFmtId="0" fontId="61" fillId="27" borderId="0" applyNumberFormat="0" applyBorder="0" applyAlignment="0" applyProtection="0"/>
    <xf numFmtId="0" fontId="60" fillId="28" borderId="0" applyNumberFormat="0" applyBorder="0" applyAlignment="0" applyProtection="0"/>
    <xf numFmtId="0" fontId="61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16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18" fillId="0" borderId="10" xfId="0" applyNumberFormat="1" applyFont="1" applyFill="1" applyBorder="1" applyAlignment="1">
      <alignment horizontal="center" wrapText="1"/>
    </xf>
    <xf numFmtId="4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14" fillId="0" borderId="10" xfId="0" applyFont="1" applyFill="1" applyBorder="1" applyAlignment="1">
      <alignment horizontal="right"/>
    </xf>
    <xf numFmtId="4" fontId="19" fillId="0" borderId="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4" fontId="15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9" fontId="15" fillId="0" borderId="10" xfId="0" applyNumberFormat="1" applyFont="1" applyBorder="1" applyAlignment="1">
      <alignment/>
    </xf>
    <xf numFmtId="0" fontId="23" fillId="0" borderId="11" xfId="0" applyNumberFormat="1" applyFont="1" applyFill="1" applyBorder="1" applyAlignment="1" applyProtection="1">
      <alignment horizontal="left" vertical="top" wrapText="1"/>
      <protection/>
    </xf>
    <xf numFmtId="0" fontId="23" fillId="0" borderId="11" xfId="0" applyNumberFormat="1" applyFont="1" applyFill="1" applyBorder="1" applyAlignment="1" applyProtection="1">
      <alignment horizontal="right" vertical="top" wrapText="1"/>
      <protection/>
    </xf>
    <xf numFmtId="0" fontId="24" fillId="33" borderId="12" xfId="0" applyNumberFormat="1" applyFont="1" applyFill="1" applyBorder="1" applyAlignment="1" applyProtection="1">
      <alignment horizontal="left" vertical="top"/>
      <protection/>
    </xf>
    <xf numFmtId="0" fontId="24" fillId="33" borderId="0" xfId="0" applyNumberFormat="1" applyFont="1" applyFill="1" applyBorder="1" applyAlignment="1" applyProtection="1">
      <alignment horizontal="left" vertical="top"/>
      <protection/>
    </xf>
    <xf numFmtId="4" fontId="24" fillId="33" borderId="0" xfId="0" applyNumberFormat="1" applyFont="1" applyFill="1" applyBorder="1" applyAlignment="1" applyProtection="1">
      <alignment horizontal="right" vertical="top"/>
      <protection/>
    </xf>
    <xf numFmtId="183" fontId="24" fillId="33" borderId="0" xfId="0" applyNumberFormat="1" applyFont="1" applyFill="1" applyBorder="1" applyAlignment="1" applyProtection="1">
      <alignment horizontal="right" vertical="top"/>
      <protection/>
    </xf>
    <xf numFmtId="183" fontId="24" fillId="33" borderId="13" xfId="0" applyNumberFormat="1" applyFont="1" applyFill="1" applyBorder="1" applyAlignment="1" applyProtection="1">
      <alignment horizontal="right" vertical="top"/>
      <protection/>
    </xf>
    <xf numFmtId="0" fontId="24" fillId="0" borderId="12" xfId="0" applyNumberFormat="1" applyFont="1" applyFill="1" applyBorder="1" applyAlignment="1" applyProtection="1">
      <alignment horizontal="left" vertical="top"/>
      <protection/>
    </xf>
    <xf numFmtId="0" fontId="24" fillId="0" borderId="0" xfId="0" applyNumberFormat="1" applyFont="1" applyFill="1" applyBorder="1" applyAlignment="1" applyProtection="1">
      <alignment horizontal="left" vertical="top"/>
      <protection/>
    </xf>
    <xf numFmtId="4" fontId="24" fillId="0" borderId="0" xfId="0" applyNumberFormat="1" applyFont="1" applyFill="1" applyBorder="1" applyAlignment="1" applyProtection="1">
      <alignment horizontal="right" vertical="top"/>
      <protection/>
    </xf>
    <xf numFmtId="183" fontId="24" fillId="0" borderId="0" xfId="0" applyNumberFormat="1" applyFont="1" applyFill="1" applyBorder="1" applyAlignment="1" applyProtection="1">
      <alignment horizontal="right" vertical="top"/>
      <protection/>
    </xf>
    <xf numFmtId="183" fontId="24" fillId="0" borderId="13" xfId="0" applyNumberFormat="1" applyFont="1" applyFill="1" applyBorder="1" applyAlignment="1" applyProtection="1">
      <alignment horizontal="right" vertical="top"/>
      <protection/>
    </xf>
    <xf numFmtId="0" fontId="23" fillId="0" borderId="14" xfId="0" applyNumberFormat="1" applyFont="1" applyFill="1" applyBorder="1" applyAlignment="1" applyProtection="1">
      <alignment horizontal="right" vertical="top" wrapText="1"/>
      <protection/>
    </xf>
    <xf numFmtId="0" fontId="23" fillId="0" borderId="15" xfId="0" applyNumberFormat="1" applyFont="1" applyFill="1" applyBorder="1" applyAlignment="1" applyProtection="1">
      <alignment horizontal="right" vertical="top" wrapText="1"/>
      <protection/>
    </xf>
    <xf numFmtId="4" fontId="23" fillId="0" borderId="15" xfId="0" applyNumberFormat="1" applyFont="1" applyFill="1" applyBorder="1" applyAlignment="1" applyProtection="1">
      <alignment horizontal="right" vertical="top" wrapText="1"/>
      <protection/>
    </xf>
    <xf numFmtId="183" fontId="23" fillId="0" borderId="15" xfId="0" applyNumberFormat="1" applyFont="1" applyFill="1" applyBorder="1" applyAlignment="1" applyProtection="1">
      <alignment horizontal="right" vertical="top" wrapText="1"/>
      <protection/>
    </xf>
    <xf numFmtId="183" fontId="23" fillId="0" borderId="16" xfId="0" applyNumberFormat="1" applyFont="1" applyFill="1" applyBorder="1" applyAlignment="1" applyProtection="1">
      <alignment horizontal="right" vertical="top" wrapText="1"/>
      <protection/>
    </xf>
    <xf numFmtId="0" fontId="23" fillId="0" borderId="11" xfId="0" applyNumberFormat="1" applyFont="1" applyFill="1" applyBorder="1" applyAlignment="1" applyProtection="1">
      <alignment horizontal="left" vertical="top" wrapText="1"/>
      <protection/>
    </xf>
    <xf numFmtId="0" fontId="23" fillId="0" borderId="11" xfId="0" applyNumberFormat="1" applyFont="1" applyFill="1" applyBorder="1" applyAlignment="1" applyProtection="1">
      <alignment horizontal="right" vertical="top" wrapText="1"/>
      <protection/>
    </xf>
    <xf numFmtId="0" fontId="24" fillId="33" borderId="12" xfId="0" applyNumberFormat="1" applyFont="1" applyFill="1" applyBorder="1" applyAlignment="1" applyProtection="1">
      <alignment horizontal="left" vertical="top"/>
      <protection/>
    </xf>
    <xf numFmtId="0" fontId="24" fillId="33" borderId="0" xfId="0" applyNumberFormat="1" applyFont="1" applyFill="1" applyBorder="1" applyAlignment="1" applyProtection="1">
      <alignment horizontal="left" vertical="top"/>
      <protection/>
    </xf>
    <xf numFmtId="4" fontId="24" fillId="33" borderId="0" xfId="0" applyNumberFormat="1" applyFont="1" applyFill="1" applyBorder="1" applyAlignment="1" applyProtection="1">
      <alignment horizontal="right" vertical="top"/>
      <protection/>
    </xf>
    <xf numFmtId="183" fontId="24" fillId="33" borderId="0" xfId="0" applyNumberFormat="1" applyFont="1" applyFill="1" applyBorder="1" applyAlignment="1" applyProtection="1">
      <alignment horizontal="right" vertical="top"/>
      <protection/>
    </xf>
    <xf numFmtId="183" fontId="24" fillId="33" borderId="13" xfId="0" applyNumberFormat="1" applyFont="1" applyFill="1" applyBorder="1" applyAlignment="1" applyProtection="1">
      <alignment horizontal="right" vertical="top"/>
      <protection/>
    </xf>
    <xf numFmtId="0" fontId="24" fillId="0" borderId="12" xfId="0" applyNumberFormat="1" applyFont="1" applyFill="1" applyBorder="1" applyAlignment="1" applyProtection="1">
      <alignment horizontal="left" vertical="top"/>
      <protection/>
    </xf>
    <xf numFmtId="0" fontId="24" fillId="0" borderId="0" xfId="0" applyNumberFormat="1" applyFont="1" applyFill="1" applyBorder="1" applyAlignment="1" applyProtection="1">
      <alignment horizontal="left" vertical="top"/>
      <protection/>
    </xf>
    <xf numFmtId="4" fontId="24" fillId="0" borderId="0" xfId="0" applyNumberFormat="1" applyFont="1" applyFill="1" applyBorder="1" applyAlignment="1" applyProtection="1">
      <alignment horizontal="right" vertical="top"/>
      <protection/>
    </xf>
    <xf numFmtId="183" fontId="24" fillId="0" borderId="0" xfId="0" applyNumberFormat="1" applyFont="1" applyFill="1" applyBorder="1" applyAlignment="1" applyProtection="1">
      <alignment horizontal="right" vertical="top"/>
      <protection/>
    </xf>
    <xf numFmtId="183" fontId="24" fillId="0" borderId="13" xfId="0" applyNumberFormat="1" applyFont="1" applyFill="1" applyBorder="1" applyAlignment="1" applyProtection="1">
      <alignment horizontal="right" vertical="top"/>
      <protection/>
    </xf>
    <xf numFmtId="0" fontId="24" fillId="33" borderId="0" xfId="0" applyNumberFormat="1" applyFont="1" applyFill="1" applyBorder="1" applyAlignment="1" applyProtection="1">
      <alignment horizontal="right" vertical="top"/>
      <protection/>
    </xf>
    <xf numFmtId="0" fontId="23" fillId="0" borderId="14" xfId="0" applyNumberFormat="1" applyFont="1" applyFill="1" applyBorder="1" applyAlignment="1" applyProtection="1">
      <alignment horizontal="right" vertical="top" wrapText="1"/>
      <protection/>
    </xf>
    <xf numFmtId="0" fontId="23" fillId="0" borderId="15" xfId="0" applyNumberFormat="1" applyFont="1" applyFill="1" applyBorder="1" applyAlignment="1" applyProtection="1">
      <alignment horizontal="right" vertical="top" wrapText="1"/>
      <protection/>
    </xf>
    <xf numFmtId="4" fontId="23" fillId="0" borderId="15" xfId="0" applyNumberFormat="1" applyFont="1" applyFill="1" applyBorder="1" applyAlignment="1" applyProtection="1">
      <alignment horizontal="right" vertical="top" wrapText="1"/>
      <protection/>
    </xf>
    <xf numFmtId="183" fontId="23" fillId="0" borderId="15" xfId="0" applyNumberFormat="1" applyFont="1" applyFill="1" applyBorder="1" applyAlignment="1" applyProtection="1">
      <alignment horizontal="right" vertical="top" wrapText="1"/>
      <protection/>
    </xf>
    <xf numFmtId="183" fontId="23" fillId="0" borderId="16" xfId="0" applyNumberFormat="1" applyFont="1" applyFill="1" applyBorder="1" applyAlignment="1" applyProtection="1">
      <alignment horizontal="right" vertical="top" wrapText="1"/>
      <protection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49" fontId="10" fillId="0" borderId="17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15" fontId="10" fillId="0" borderId="17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21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4" fillId="0" borderId="12" xfId="0" applyNumberFormat="1" applyFont="1" applyFill="1" applyBorder="1" applyAlignment="1" applyProtection="1">
      <alignment horizontal="left" vertical="top" wrapText="1"/>
      <protection/>
    </xf>
    <xf numFmtId="0" fontId="24" fillId="0" borderId="0" xfId="0" applyNumberFormat="1" applyFont="1" applyFill="1" applyBorder="1" applyAlignment="1" applyProtection="1">
      <alignment horizontal="left" vertical="top" wrapText="1"/>
      <protection/>
    </xf>
    <xf numFmtId="0" fontId="24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21" xfId="0" applyNumberFormat="1" applyFont="1" applyFill="1" applyBorder="1" applyAlignment="1" applyProtection="1">
      <alignment horizontal="center" vertical="top" wrapText="1"/>
      <protection/>
    </xf>
    <xf numFmtId="0" fontId="24" fillId="0" borderId="12" xfId="0" applyNumberFormat="1" applyFont="1" applyFill="1" applyBorder="1" applyAlignment="1" applyProtection="1">
      <alignment horizontal="left" vertical="top" wrapText="1"/>
      <protection/>
    </xf>
    <xf numFmtId="0" fontId="24" fillId="0" borderId="0" xfId="0" applyNumberFormat="1" applyFont="1" applyFill="1" applyBorder="1" applyAlignment="1" applyProtection="1">
      <alignment horizontal="left" vertical="top" wrapText="1"/>
      <protection/>
    </xf>
    <xf numFmtId="0" fontId="24" fillId="0" borderId="13" xfId="0" applyNumberFormat="1" applyFont="1" applyFill="1" applyBorder="1" applyAlignment="1" applyProtection="1">
      <alignment horizontal="left" vertical="top" wrapText="1"/>
      <protection/>
    </xf>
  </cellXfs>
  <cellStyles count="100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Hyperlink" xfId="72"/>
    <cellStyle name="Hyperlink 2" xfId="73"/>
    <cellStyle name="Hyperlink 3" xfId="74"/>
    <cellStyle name="Hyperlink 4" xfId="75"/>
    <cellStyle name="İşaretli Hücre" xfId="76"/>
    <cellStyle name="İşaretli Hücre 2" xfId="77"/>
    <cellStyle name="İyi" xfId="78"/>
    <cellStyle name="İyi 2" xfId="79"/>
    <cellStyle name="Followed Hyperlink" xfId="80"/>
    <cellStyle name="Hyperlink" xfId="81"/>
    <cellStyle name="Kötü" xfId="82"/>
    <cellStyle name="Kötü 2" xfId="83"/>
    <cellStyle name="Normal 2" xfId="84"/>
    <cellStyle name="Normal 3" xfId="85"/>
    <cellStyle name="Normal 4" xfId="86"/>
    <cellStyle name="Normal 5" xfId="87"/>
    <cellStyle name="Not" xfId="88"/>
    <cellStyle name="Not 2" xfId="89"/>
    <cellStyle name="Not 3" xfId="90"/>
    <cellStyle name="Not 4" xfId="91"/>
    <cellStyle name="Nötr" xfId="92"/>
    <cellStyle name="Nötr 2" xfId="93"/>
    <cellStyle name="Currency" xfId="94"/>
    <cellStyle name="Currency [0]" xfId="95"/>
    <cellStyle name="Toplam" xfId="96"/>
    <cellStyle name="Toplam 2" xfId="97"/>
    <cellStyle name="Uyarı Metni" xfId="98"/>
    <cellStyle name="Uyarı Metni 2" xfId="99"/>
    <cellStyle name="Comma" xfId="100"/>
    <cellStyle name="Vurgu1" xfId="101"/>
    <cellStyle name="Vurgu1 2" xfId="102"/>
    <cellStyle name="Vurgu2" xfId="103"/>
    <cellStyle name="Vurgu2 2" xfId="104"/>
    <cellStyle name="Vurgu3" xfId="105"/>
    <cellStyle name="Vurgu3 2" xfId="106"/>
    <cellStyle name="Vurgu4" xfId="107"/>
    <cellStyle name="Vurgu4 2" xfId="108"/>
    <cellStyle name="Vurgu5" xfId="109"/>
    <cellStyle name="Vurgu5 2" xfId="110"/>
    <cellStyle name="Vurgu6" xfId="111"/>
    <cellStyle name="Vurgu6 2" xfId="112"/>
    <cellStyle name="Percen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="115" zoomScaleNormal="115" zoomScalePageLayoutView="0" workbookViewId="0" topLeftCell="A1">
      <selection activeCell="A4" sqref="A4"/>
    </sheetView>
  </sheetViews>
  <sheetFormatPr defaultColWidth="9.00390625" defaultRowHeight="12.75"/>
  <cols>
    <col min="1" max="1" width="23.375" style="1" bestFit="1" customWidth="1"/>
    <col min="2" max="2" width="21.00390625" style="3" customWidth="1"/>
    <col min="3" max="3" width="16.125" style="3" customWidth="1"/>
    <col min="4" max="4" width="10.00390625" style="22" customWidth="1"/>
    <col min="5" max="5" width="12.375" style="3" customWidth="1"/>
    <col min="6" max="6" width="16.25390625" style="3" customWidth="1"/>
    <col min="7" max="7" width="15.375" style="3" bestFit="1" customWidth="1"/>
    <col min="8" max="8" width="12.125" style="22" bestFit="1" customWidth="1"/>
    <col min="9" max="9" width="9.125" style="3" bestFit="1" customWidth="1"/>
    <col min="10" max="11" width="15.375" style="1" bestFit="1" customWidth="1"/>
    <col min="12" max="12" width="9.75390625" style="1" bestFit="1" customWidth="1"/>
    <col min="13" max="16384" width="9.00390625" style="1" customWidth="1"/>
  </cols>
  <sheetData>
    <row r="1" spans="1:9" ht="24.75" customHeight="1">
      <c r="A1" s="70" t="s">
        <v>7</v>
      </c>
      <c r="B1" s="70"/>
      <c r="C1" s="70"/>
      <c r="D1" s="70"/>
      <c r="E1" s="71"/>
      <c r="F1" s="71"/>
      <c r="G1" s="71"/>
      <c r="H1" s="71"/>
      <c r="I1" s="71"/>
    </row>
    <row r="2" spans="1:9" ht="30.75" customHeight="1">
      <c r="A2" s="70"/>
      <c r="B2" s="70"/>
      <c r="C2" s="70"/>
      <c r="D2" s="70"/>
      <c r="E2" s="71"/>
      <c r="F2" s="71"/>
      <c r="G2" s="71"/>
      <c r="H2" s="71"/>
      <c r="I2" s="71"/>
    </row>
    <row r="3" spans="1:9" ht="2.25" customHeight="1" hidden="1">
      <c r="A3" s="7"/>
      <c r="B3" s="8"/>
      <c r="C3" s="8"/>
      <c r="D3" s="19"/>
      <c r="E3" s="8"/>
      <c r="F3" s="9"/>
      <c r="G3" s="9"/>
      <c r="H3" s="20"/>
      <c r="I3" s="9"/>
    </row>
    <row r="4" spans="1:12" s="2" customFormat="1" ht="26.25" customHeight="1">
      <c r="A4" s="11"/>
      <c r="B4" s="72" t="s">
        <v>55</v>
      </c>
      <c r="C4" s="73"/>
      <c r="D4" s="24" t="s">
        <v>49</v>
      </c>
      <c r="E4" s="10">
        <v>2017</v>
      </c>
      <c r="F4" s="74" t="s">
        <v>56</v>
      </c>
      <c r="G4" s="75"/>
      <c r="H4" s="24" t="s">
        <v>49</v>
      </c>
      <c r="I4" s="10">
        <v>2017</v>
      </c>
      <c r="J4" s="76" t="s">
        <v>57</v>
      </c>
      <c r="K4" s="77"/>
      <c r="L4" s="34" t="s">
        <v>31</v>
      </c>
    </row>
    <row r="5" spans="1:12" s="2" customFormat="1" ht="15">
      <c r="A5" s="11"/>
      <c r="B5" s="12" t="s">
        <v>40</v>
      </c>
      <c r="C5" s="12" t="s">
        <v>48</v>
      </c>
      <c r="D5" s="13" t="s">
        <v>30</v>
      </c>
      <c r="E5" s="12" t="s">
        <v>32</v>
      </c>
      <c r="F5" s="12" t="s">
        <v>40</v>
      </c>
      <c r="G5" s="12" t="s">
        <v>48</v>
      </c>
      <c r="H5" s="13" t="s">
        <v>30</v>
      </c>
      <c r="I5" s="12" t="s">
        <v>32</v>
      </c>
      <c r="J5" s="31" t="s">
        <v>41</v>
      </c>
      <c r="K5" s="31" t="s">
        <v>47</v>
      </c>
      <c r="L5" s="30" t="s">
        <v>30</v>
      </c>
    </row>
    <row r="6" spans="1:12" s="2" customFormat="1" ht="15">
      <c r="A6" s="14" t="s">
        <v>42</v>
      </c>
      <c r="B6" s="15">
        <f>sayfa1!C20</f>
        <v>1766565913.71</v>
      </c>
      <c r="C6" s="15">
        <f>sayfa1!D20</f>
        <v>2090969084.94</v>
      </c>
      <c r="D6" s="32">
        <f>IF(B6&gt;0,(C6-B6)/B6*100,100)</f>
        <v>18.36349092396527</v>
      </c>
      <c r="E6" s="33">
        <f>C6/C13*100</f>
        <v>87.51702441209353</v>
      </c>
      <c r="F6" s="15">
        <f>Sayfa2!C20</f>
        <v>6631504338.04</v>
      </c>
      <c r="G6" s="15">
        <f>Sayfa2!D20</f>
        <v>8328583179.21</v>
      </c>
      <c r="H6" s="32">
        <f>IF(F6&gt;0,(G6-F6)/F6*100,100)</f>
        <v>25.591159330698517</v>
      </c>
      <c r="I6" s="33">
        <f>G6/G13*100</f>
        <v>87.57950623130579</v>
      </c>
      <c r="J6" s="15">
        <f>sayfa3!C20</f>
        <v>19070901429.56</v>
      </c>
      <c r="K6" s="15">
        <f>sayfa3!D20</f>
        <v>22791124524.15</v>
      </c>
      <c r="L6" s="33">
        <f>(K6-J6)/J6*100</f>
        <v>19.50732695216826</v>
      </c>
    </row>
    <row r="7" spans="1:12" s="2" customFormat="1" ht="15">
      <c r="A7" s="14" t="s">
        <v>1</v>
      </c>
      <c r="B7" s="15">
        <f>sayfa1!C6</f>
        <v>104539493.35</v>
      </c>
      <c r="C7" s="15">
        <f>sayfa1!D6</f>
        <v>101825040.51</v>
      </c>
      <c r="D7" s="32">
        <f aca="true" t="shared" si="0" ref="D7:D13">IF(B7&gt;0,(C7-B7)/B7*100,100)</f>
        <v>-2.596581208703542</v>
      </c>
      <c r="E7" s="33">
        <f>C7/C13*100</f>
        <v>4.261863372471524</v>
      </c>
      <c r="F7" s="15">
        <f>Sayfa2!C6</f>
        <v>397952487.29</v>
      </c>
      <c r="G7" s="15">
        <f>Sayfa2!D6</f>
        <v>397966287.51</v>
      </c>
      <c r="H7" s="32">
        <f aca="true" t="shared" si="1" ref="H7:H13">IF(F7&gt;0,(G7-F7)/F7*100,100)</f>
        <v>0.003467805941846612</v>
      </c>
      <c r="I7" s="33">
        <f>G7/G13*100</f>
        <v>4.184828344373657</v>
      </c>
      <c r="J7" s="15">
        <f>sayfa3!C6</f>
        <v>1176895521.62</v>
      </c>
      <c r="K7" s="15">
        <f>sayfa3!D6</f>
        <v>1143806661.28</v>
      </c>
      <c r="L7" s="33">
        <f aca="true" t="shared" si="2" ref="L7:L13">(K7-J7)/J7*100</f>
        <v>-2.811537620132415</v>
      </c>
    </row>
    <row r="8" spans="1:12" ht="15">
      <c r="A8" s="14" t="s">
        <v>0</v>
      </c>
      <c r="B8" s="15">
        <f>sayfa1!C5</f>
        <v>47360320.93</v>
      </c>
      <c r="C8" s="15">
        <f>sayfa1!D5</f>
        <v>51751233.74</v>
      </c>
      <c r="D8" s="32">
        <f t="shared" si="0"/>
        <v>9.27129023574377</v>
      </c>
      <c r="E8" s="33">
        <f>C8/C13*100</f>
        <v>2.166035843953906</v>
      </c>
      <c r="F8" s="15">
        <f>Sayfa2!C5</f>
        <v>176577791.93</v>
      </c>
      <c r="G8" s="15">
        <f>Sayfa2!D5</f>
        <v>184907072.49</v>
      </c>
      <c r="H8" s="32">
        <f t="shared" si="1"/>
        <v>4.717060095134695</v>
      </c>
      <c r="I8" s="33">
        <f>G8/G13*100</f>
        <v>1.9443967549936312</v>
      </c>
      <c r="J8" s="15">
        <f>sayfa3!C5</f>
        <v>515582732.74</v>
      </c>
      <c r="K8" s="15">
        <f>sayfa3!D5</f>
        <v>515107881.06</v>
      </c>
      <c r="L8" s="33">
        <f t="shared" si="2"/>
        <v>-0.0920999967311681</v>
      </c>
    </row>
    <row r="9" spans="1:12" ht="15">
      <c r="A9" s="14" t="s">
        <v>3</v>
      </c>
      <c r="B9" s="15">
        <f>sayfa1!C22</f>
        <v>11031307.2</v>
      </c>
      <c r="C9" s="15">
        <f>sayfa1!D22</f>
        <v>11360846.08</v>
      </c>
      <c r="D9" s="32">
        <f t="shared" si="0"/>
        <v>2.987305801800179</v>
      </c>
      <c r="E9" s="33">
        <f>C9/C13*100</f>
        <v>0.47550556863155513</v>
      </c>
      <c r="F9" s="15">
        <f>Sayfa2!C22</f>
        <v>47162193.63</v>
      </c>
      <c r="G9" s="15">
        <f>Sayfa2!D22</f>
        <v>50807128.8</v>
      </c>
      <c r="H9" s="32">
        <f t="shared" si="1"/>
        <v>7.728510676571755</v>
      </c>
      <c r="I9" s="33">
        <f>G9/G13*100</f>
        <v>0.5342641308358073</v>
      </c>
      <c r="J9" s="15">
        <f>sayfa3!C22</f>
        <v>158715069.01</v>
      </c>
      <c r="K9" s="15">
        <f>sayfa3!D22</f>
        <v>164357183.84</v>
      </c>
      <c r="L9" s="33">
        <f t="shared" si="2"/>
        <v>3.5548702874863927</v>
      </c>
    </row>
    <row r="10" spans="1:12" ht="17.25" customHeight="1">
      <c r="A10" s="14" t="s">
        <v>2</v>
      </c>
      <c r="B10" s="15">
        <f>sayfa1!C9</f>
        <v>4135063.53</v>
      </c>
      <c r="C10" s="15">
        <f>sayfa1!D9</f>
        <v>3268279.78</v>
      </c>
      <c r="D10" s="32">
        <f t="shared" si="0"/>
        <v>-20.961800071787533</v>
      </c>
      <c r="E10" s="33">
        <f>C10/C13*100</f>
        <v>0.13679308955446334</v>
      </c>
      <c r="F10" s="15">
        <f>Sayfa2!C9</f>
        <v>16706234.55</v>
      </c>
      <c r="G10" s="15">
        <f>Sayfa2!D9</f>
        <v>18417143.7</v>
      </c>
      <c r="H10" s="32">
        <f t="shared" si="1"/>
        <v>10.241141682043477</v>
      </c>
      <c r="I10" s="33">
        <f>G10/G13*100</f>
        <v>0.19366611544005738</v>
      </c>
      <c r="J10" s="15">
        <f>sayfa3!C9</f>
        <v>106335326</v>
      </c>
      <c r="K10" s="15">
        <f>sayfa3!D9</f>
        <v>103021119.92</v>
      </c>
      <c r="L10" s="33">
        <f t="shared" si="2"/>
        <v>-3.116749818399953</v>
      </c>
    </row>
    <row r="11" spans="1:12" ht="20.25" customHeight="1" hidden="1">
      <c r="A11" s="28" t="s">
        <v>5</v>
      </c>
      <c r="B11" s="16">
        <f>SUM(B6:B10)</f>
        <v>1933632098.72</v>
      </c>
      <c r="C11" s="16">
        <f>SUM(C6:C10)</f>
        <v>2259174485.05</v>
      </c>
      <c r="D11" s="32">
        <f t="shared" si="0"/>
        <v>16.835797592804667</v>
      </c>
      <c r="E11" s="33">
        <f>C11/C13*100</f>
        <v>94.55722228670498</v>
      </c>
      <c r="F11" s="15">
        <f>SUM(F6:F10)</f>
        <v>7269903045.440001</v>
      </c>
      <c r="G11" s="15">
        <f>SUM(G6:G10)</f>
        <v>8980680811.71</v>
      </c>
      <c r="H11" s="32">
        <f t="shared" si="1"/>
        <v>23.53233262640377</v>
      </c>
      <c r="I11" s="33" t="e">
        <f>G11/G18*100</f>
        <v>#DIV/0!</v>
      </c>
      <c r="J11" s="15">
        <f>SUM(J6:J10)</f>
        <v>21028430078.93</v>
      </c>
      <c r="K11" s="15">
        <f>SUM(K6:K10)</f>
        <v>24717417370.25</v>
      </c>
      <c r="L11" s="33">
        <f t="shared" si="2"/>
        <v>17.542856397141506</v>
      </c>
    </row>
    <row r="12" spans="1:12" ht="15">
      <c r="A12" s="14" t="s">
        <v>4</v>
      </c>
      <c r="B12" s="16">
        <f>B13-B11</f>
        <v>141800535.14999986</v>
      </c>
      <c r="C12" s="16">
        <f>C13-C11</f>
        <v>130039612.4199996</v>
      </c>
      <c r="D12" s="32">
        <f t="shared" si="0"/>
        <v>-8.293990370035829</v>
      </c>
      <c r="E12" s="33">
        <f>C12/C13*100</f>
        <v>5.4427777132950075</v>
      </c>
      <c r="F12" s="16">
        <f>F13-F11</f>
        <v>537875101.3599997</v>
      </c>
      <c r="G12" s="16">
        <f>G13-G11</f>
        <v>529059009.4000015</v>
      </c>
      <c r="H12" s="32">
        <f t="shared" si="1"/>
        <v>-1.6390593165043204</v>
      </c>
      <c r="I12" s="33">
        <f>G12/G13*100</f>
        <v>5.563338423051078</v>
      </c>
      <c r="J12" s="16">
        <f>J13-J11</f>
        <v>1575890160.0600014</v>
      </c>
      <c r="K12" s="16">
        <f>K13-K11</f>
        <v>1508927865.4199982</v>
      </c>
      <c r="L12" s="33">
        <f t="shared" si="2"/>
        <v>-4.249172711215713</v>
      </c>
    </row>
    <row r="13" spans="1:12" ht="15">
      <c r="A13" s="17" t="s">
        <v>5</v>
      </c>
      <c r="B13" s="15">
        <f>sayfa1!C30</f>
        <v>2075432633.87</v>
      </c>
      <c r="C13" s="15">
        <f>sayfa1!D30</f>
        <v>2389214097.47</v>
      </c>
      <c r="D13" s="32">
        <f t="shared" si="0"/>
        <v>15.118845992842495</v>
      </c>
      <c r="E13" s="33">
        <f>C13/C13*100</f>
        <v>100</v>
      </c>
      <c r="F13" s="15">
        <f>Sayfa2!C30</f>
        <v>7807778146.8</v>
      </c>
      <c r="G13" s="15">
        <f>Sayfa2!D30</f>
        <v>9509739821.11</v>
      </c>
      <c r="H13" s="32">
        <f t="shared" si="1"/>
        <v>21.798284253344793</v>
      </c>
      <c r="I13" s="33">
        <f>G13/G13*100</f>
        <v>100</v>
      </c>
      <c r="J13" s="15">
        <f>sayfa3!C30</f>
        <v>22604320238.99</v>
      </c>
      <c r="K13" s="15">
        <f>sayfa3!D30</f>
        <v>26226345235.67</v>
      </c>
      <c r="L13" s="33">
        <f t="shared" si="2"/>
        <v>16.02359619039725</v>
      </c>
    </row>
    <row r="14" spans="1:9" ht="14.25">
      <c r="A14" s="18"/>
      <c r="B14" s="9"/>
      <c r="C14" s="9"/>
      <c r="D14" s="20"/>
      <c r="E14" s="9"/>
      <c r="F14" s="9"/>
      <c r="G14" s="9"/>
      <c r="H14" s="20"/>
      <c r="I14" s="9"/>
    </row>
    <row r="15" spans="1:9" ht="15">
      <c r="A15" s="26"/>
      <c r="B15" s="27"/>
      <c r="C15" s="27"/>
      <c r="D15" s="27"/>
      <c r="E15" s="27"/>
      <c r="F15" s="27"/>
      <c r="G15" s="27"/>
      <c r="H15" s="27"/>
      <c r="I15" s="27"/>
    </row>
    <row r="16" spans="1:9" ht="15">
      <c r="A16" s="29"/>
      <c r="B16" s="5"/>
      <c r="C16" s="5"/>
      <c r="D16" s="5"/>
      <c r="H16" s="23"/>
      <c r="I16" s="6"/>
    </row>
    <row r="17" spans="1:4" ht="15">
      <c r="A17" s="29"/>
      <c r="B17" s="25"/>
      <c r="C17" s="25"/>
      <c r="D17" s="21"/>
    </row>
    <row r="18" spans="2:4" ht="15">
      <c r="B18" s="5"/>
      <c r="C18" s="5"/>
      <c r="D18" s="21"/>
    </row>
    <row r="19" spans="2:4" ht="15" customHeight="1">
      <c r="B19" s="5"/>
      <c r="C19" s="5"/>
      <c r="D19" s="21"/>
    </row>
    <row r="20" spans="2:4" ht="14.25" customHeight="1">
      <c r="B20" s="5"/>
      <c r="C20" s="5"/>
      <c r="D20" s="21"/>
    </row>
    <row r="21" spans="2:6" ht="15">
      <c r="B21" s="5"/>
      <c r="F21" s="5"/>
    </row>
    <row r="29" ht="15">
      <c r="C29" s="4"/>
    </row>
  </sheetData>
  <sheetProtection/>
  <mergeCells count="4">
    <mergeCell ref="A1:I2"/>
    <mergeCell ref="B4:C4"/>
    <mergeCell ref="F4:G4"/>
    <mergeCell ref="J4:K4"/>
  </mergeCells>
  <printOptions/>
  <pageMargins left="0" right="0" top="0.7874015748031497" bottom="0.7874015748031497" header="0.5118110236220472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8" width="13.75390625" style="0" customWidth="1"/>
  </cols>
  <sheetData>
    <row r="1" spans="1:8" ht="12.75">
      <c r="A1" s="78" t="s">
        <v>33</v>
      </c>
      <c r="B1" s="79"/>
      <c r="C1" s="79"/>
      <c r="D1" s="79"/>
      <c r="E1" s="79"/>
      <c r="F1" s="79"/>
      <c r="G1" s="79"/>
      <c r="H1" s="80"/>
    </row>
    <row r="2" spans="1:8" ht="12.75">
      <c r="A2" s="81" t="s">
        <v>54</v>
      </c>
      <c r="B2" s="82"/>
      <c r="C2" s="82"/>
      <c r="D2" s="82"/>
      <c r="E2" s="82"/>
      <c r="F2" s="82"/>
      <c r="G2" s="82"/>
      <c r="H2" s="83"/>
    </row>
    <row r="3" spans="1:8" ht="13.5" thickBot="1">
      <c r="A3" s="84"/>
      <c r="B3" s="85"/>
      <c r="C3" s="85"/>
      <c r="D3" s="85"/>
      <c r="E3" s="85"/>
      <c r="F3" s="85"/>
      <c r="G3" s="85"/>
      <c r="H3" s="86"/>
    </row>
    <row r="4" spans="1:8" ht="13.5" thickBot="1">
      <c r="A4" s="35" t="s">
        <v>34</v>
      </c>
      <c r="B4" s="35" t="s">
        <v>35</v>
      </c>
      <c r="C4" s="36" t="s">
        <v>43</v>
      </c>
      <c r="D4" s="36" t="s">
        <v>45</v>
      </c>
      <c r="E4" s="36" t="s">
        <v>36</v>
      </c>
      <c r="F4" s="36" t="s">
        <v>44</v>
      </c>
      <c r="G4" s="36" t="s">
        <v>46</v>
      </c>
      <c r="H4" s="36" t="s">
        <v>37</v>
      </c>
    </row>
    <row r="5" spans="1:8" ht="12.75">
      <c r="A5" s="37">
        <v>1</v>
      </c>
      <c r="B5" s="38" t="s">
        <v>12</v>
      </c>
      <c r="C5" s="39">
        <v>47360320.93</v>
      </c>
      <c r="D5" s="39">
        <v>51751233.74</v>
      </c>
      <c r="E5" s="40">
        <v>9.271290235743768</v>
      </c>
      <c r="F5" s="39">
        <v>41776439.49</v>
      </c>
      <c r="G5" s="39">
        <v>48243355.43</v>
      </c>
      <c r="H5" s="41">
        <v>15.479815941585876</v>
      </c>
    </row>
    <row r="6" spans="1:8" ht="12.75">
      <c r="A6" s="42">
        <v>2</v>
      </c>
      <c r="B6" s="43" t="s">
        <v>11</v>
      </c>
      <c r="C6" s="44">
        <v>104539493.35</v>
      </c>
      <c r="D6" s="44">
        <v>101825040.51</v>
      </c>
      <c r="E6" s="45">
        <v>-2.596581208703542</v>
      </c>
      <c r="F6" s="44">
        <v>92204603.22</v>
      </c>
      <c r="G6" s="44">
        <v>94967633.84</v>
      </c>
      <c r="H6" s="46">
        <v>2.996629803186094</v>
      </c>
    </row>
    <row r="7" spans="1:8" ht="12.75">
      <c r="A7" s="37">
        <v>3</v>
      </c>
      <c r="B7" s="38" t="s">
        <v>20</v>
      </c>
      <c r="C7" s="39">
        <v>1114326.92</v>
      </c>
      <c r="D7" s="39">
        <v>1828538.6</v>
      </c>
      <c r="E7" s="40">
        <v>64.09354985339493</v>
      </c>
      <c r="F7" s="39">
        <v>985128.41</v>
      </c>
      <c r="G7" s="39">
        <v>1707808.73</v>
      </c>
      <c r="H7" s="41">
        <v>73.35899692508106</v>
      </c>
    </row>
    <row r="8" spans="1:8" ht="12.75">
      <c r="A8" s="42">
        <v>4</v>
      </c>
      <c r="B8" s="43" t="s">
        <v>19</v>
      </c>
      <c r="C8" s="44">
        <v>1697963.04</v>
      </c>
      <c r="D8" s="44">
        <v>1029281.37</v>
      </c>
      <c r="E8" s="45">
        <v>-39.381403142909406</v>
      </c>
      <c r="F8" s="44">
        <v>1497330.32</v>
      </c>
      <c r="G8" s="44">
        <v>963312.51</v>
      </c>
      <c r="H8" s="46">
        <v>-35.6646628246999</v>
      </c>
    </row>
    <row r="9" spans="1:8" ht="12.75">
      <c r="A9" s="37">
        <v>5</v>
      </c>
      <c r="B9" s="38" t="s">
        <v>2</v>
      </c>
      <c r="C9" s="39">
        <v>4135063.53</v>
      </c>
      <c r="D9" s="39">
        <v>3268279.78</v>
      </c>
      <c r="E9" s="40">
        <v>-20.961800071787533</v>
      </c>
      <c r="F9" s="39">
        <v>3645948.06</v>
      </c>
      <c r="G9" s="39">
        <v>3054782.92</v>
      </c>
      <c r="H9" s="41">
        <v>-16.21430503867354</v>
      </c>
    </row>
    <row r="10" spans="1:8" ht="12.75">
      <c r="A10" s="42">
        <v>6</v>
      </c>
      <c r="B10" s="43" t="s">
        <v>21</v>
      </c>
      <c r="C10" s="44">
        <v>342975.66</v>
      </c>
      <c r="D10" s="44">
        <v>455666.92</v>
      </c>
      <c r="E10" s="45">
        <v>32.8569263486511</v>
      </c>
      <c r="F10" s="44">
        <v>302239.54</v>
      </c>
      <c r="G10" s="44">
        <v>426733.95</v>
      </c>
      <c r="H10" s="46">
        <v>41.19064302440377</v>
      </c>
    </row>
    <row r="11" spans="1:8" ht="12.75">
      <c r="A11" s="37">
        <v>7</v>
      </c>
      <c r="B11" s="38" t="s">
        <v>26</v>
      </c>
      <c r="C11" s="39">
        <v>199007.41</v>
      </c>
      <c r="D11" s="39">
        <v>43487.07</v>
      </c>
      <c r="E11" s="40">
        <v>-78.14801468950327</v>
      </c>
      <c r="F11" s="39">
        <v>175161.33</v>
      </c>
      <c r="G11" s="39">
        <v>40913.62</v>
      </c>
      <c r="H11" s="41">
        <v>-76.64232168138939</v>
      </c>
    </row>
    <row r="12" spans="1:8" ht="12.75">
      <c r="A12" s="42">
        <v>8</v>
      </c>
      <c r="B12" s="43" t="s">
        <v>38</v>
      </c>
      <c r="C12" s="44">
        <v>2465536.18</v>
      </c>
      <c r="D12" s="44">
        <v>3726680.81</v>
      </c>
      <c r="E12" s="45">
        <v>51.150927746677795</v>
      </c>
      <c r="F12" s="44">
        <v>2175023.14</v>
      </c>
      <c r="G12" s="44">
        <v>3479991.18</v>
      </c>
      <c r="H12" s="46">
        <v>59.99789225230955</v>
      </c>
    </row>
    <row r="13" spans="1:8" ht="12.75">
      <c r="A13" s="37">
        <v>9</v>
      </c>
      <c r="B13" s="38" t="s">
        <v>18</v>
      </c>
      <c r="C13" s="39">
        <v>418312.6</v>
      </c>
      <c r="D13" s="39">
        <v>198853.2</v>
      </c>
      <c r="E13" s="40">
        <v>-52.46301450159521</v>
      </c>
      <c r="F13" s="39">
        <v>368505.46</v>
      </c>
      <c r="G13" s="39">
        <v>185513.53</v>
      </c>
      <c r="H13" s="41">
        <v>-49.657861243087154</v>
      </c>
    </row>
    <row r="14" spans="1:8" ht="12.75">
      <c r="A14" s="42">
        <v>10</v>
      </c>
      <c r="B14" s="43" t="s">
        <v>17</v>
      </c>
      <c r="C14" s="44">
        <v>6963314.1</v>
      </c>
      <c r="D14" s="44">
        <v>5595404.4</v>
      </c>
      <c r="E14" s="45">
        <v>-19.644520990371518</v>
      </c>
      <c r="F14" s="44">
        <v>6142007.77</v>
      </c>
      <c r="G14" s="44">
        <v>5227933.48</v>
      </c>
      <c r="H14" s="46">
        <v>-14.882336920260835</v>
      </c>
    </row>
    <row r="15" spans="1:8" ht="12.75">
      <c r="A15" s="37">
        <v>11</v>
      </c>
      <c r="B15" s="38" t="s">
        <v>14</v>
      </c>
      <c r="C15" s="39">
        <v>16291705.06</v>
      </c>
      <c r="D15" s="39">
        <v>17078075.96</v>
      </c>
      <c r="E15" s="40">
        <v>4.826817678713859</v>
      </c>
      <c r="F15" s="39">
        <v>14373615.03</v>
      </c>
      <c r="G15" s="39">
        <v>15971761.94</v>
      </c>
      <c r="H15" s="41">
        <v>11.118614952914877</v>
      </c>
    </row>
    <row r="16" spans="1:8" ht="12.75">
      <c r="A16" s="42">
        <v>12</v>
      </c>
      <c r="B16" s="43" t="s">
        <v>16</v>
      </c>
      <c r="C16" s="44">
        <v>20677523.58</v>
      </c>
      <c r="D16" s="44">
        <v>18652566.42</v>
      </c>
      <c r="E16" s="45">
        <v>-9.793035187050172</v>
      </c>
      <c r="F16" s="44">
        <v>18236154.75</v>
      </c>
      <c r="G16" s="44">
        <v>17415739.49</v>
      </c>
      <c r="H16" s="46">
        <v>-4.49883909874148</v>
      </c>
    </row>
    <row r="17" spans="1:8" ht="12.75">
      <c r="A17" s="37">
        <v>13</v>
      </c>
      <c r="B17" s="38" t="s">
        <v>8</v>
      </c>
      <c r="C17" s="39">
        <v>2762770.9</v>
      </c>
      <c r="D17" s="39">
        <v>1568857.57</v>
      </c>
      <c r="E17" s="40">
        <v>-43.214344338142546</v>
      </c>
      <c r="F17" s="39">
        <v>2439973.95</v>
      </c>
      <c r="G17" s="39">
        <v>1461438.07</v>
      </c>
      <c r="H17" s="41">
        <v>-40.1043576715235</v>
      </c>
    </row>
    <row r="18" spans="1:8" ht="12.75">
      <c r="A18" s="42">
        <v>14</v>
      </c>
      <c r="B18" s="43" t="s">
        <v>23</v>
      </c>
      <c r="C18" s="44">
        <v>7723</v>
      </c>
      <c r="D18" s="44">
        <v>39061.87</v>
      </c>
      <c r="E18" s="45">
        <v>405.7862229703484</v>
      </c>
      <c r="F18" s="44">
        <v>6811.77</v>
      </c>
      <c r="G18" s="44">
        <v>36664.41</v>
      </c>
      <c r="H18" s="46">
        <v>438.25085110037486</v>
      </c>
    </row>
    <row r="19" spans="1:8" ht="12.75">
      <c r="A19" s="37">
        <v>15</v>
      </c>
      <c r="B19" s="38" t="s">
        <v>22</v>
      </c>
      <c r="C19" s="39">
        <v>13337.64</v>
      </c>
      <c r="D19" s="39">
        <v>188298.92</v>
      </c>
      <c r="E19" s="40">
        <v>1311.7858931565108</v>
      </c>
      <c r="F19" s="39">
        <v>11740.86</v>
      </c>
      <c r="G19" s="39">
        <v>175174.27</v>
      </c>
      <c r="H19" s="41">
        <v>1392.0054408280141</v>
      </c>
    </row>
    <row r="20" spans="1:8" ht="12.75">
      <c r="A20" s="42">
        <v>16</v>
      </c>
      <c r="B20" s="43" t="s">
        <v>10</v>
      </c>
      <c r="C20" s="44">
        <v>1766565913.71</v>
      </c>
      <c r="D20" s="44">
        <v>2090969084.94</v>
      </c>
      <c r="E20" s="45">
        <v>18.36349092396527</v>
      </c>
      <c r="F20" s="44">
        <v>1558789286.38</v>
      </c>
      <c r="G20" s="44">
        <v>1951418318.27</v>
      </c>
      <c r="H20" s="46">
        <v>25.188076112699502</v>
      </c>
    </row>
    <row r="21" spans="1:8" ht="12.75">
      <c r="A21" s="42"/>
      <c r="B21" s="43"/>
      <c r="C21" s="44"/>
      <c r="D21" s="44"/>
      <c r="E21" s="45"/>
      <c r="F21" s="44"/>
      <c r="G21" s="44"/>
      <c r="H21" s="46"/>
    </row>
    <row r="22" spans="1:8" ht="12.75">
      <c r="A22" s="37">
        <v>19</v>
      </c>
      <c r="B22" s="38" t="s">
        <v>15</v>
      </c>
      <c r="C22" s="39">
        <v>11031307.2</v>
      </c>
      <c r="D22" s="39">
        <v>11360846.08</v>
      </c>
      <c r="E22" s="40">
        <v>2.987305801800179</v>
      </c>
      <c r="F22" s="39">
        <v>9733609.57</v>
      </c>
      <c r="G22" s="39">
        <v>10596474.69</v>
      </c>
      <c r="H22" s="41">
        <v>8.864801015436651</v>
      </c>
    </row>
    <row r="23" spans="1:8" ht="12.75">
      <c r="A23" s="42">
        <v>21</v>
      </c>
      <c r="B23" s="43" t="s">
        <v>25</v>
      </c>
      <c r="C23" s="44">
        <v>50301.76</v>
      </c>
      <c r="D23" s="44">
        <v>47791.51</v>
      </c>
      <c r="E23" s="45">
        <v>-4.990382046274325</v>
      </c>
      <c r="F23" s="44">
        <v>44278.04</v>
      </c>
      <c r="G23" s="44">
        <v>44706.52</v>
      </c>
      <c r="H23" s="46">
        <v>0.9677031774667441</v>
      </c>
    </row>
    <row r="24" spans="1:8" ht="12.75">
      <c r="A24" s="37">
        <v>22</v>
      </c>
      <c r="B24" s="38" t="s">
        <v>13</v>
      </c>
      <c r="C24" s="39">
        <v>55095267.7</v>
      </c>
      <c r="D24" s="39">
        <v>56820730.85</v>
      </c>
      <c r="E24" s="40">
        <v>3.131781044055075</v>
      </c>
      <c r="F24" s="39">
        <v>48699319.29</v>
      </c>
      <c r="G24" s="39">
        <v>53036772.27</v>
      </c>
      <c r="H24" s="41">
        <v>8.90659878461723</v>
      </c>
    </row>
    <row r="25" spans="1:8" ht="12.75">
      <c r="A25" s="42">
        <v>23</v>
      </c>
      <c r="B25" s="43" t="s">
        <v>39</v>
      </c>
      <c r="C25" s="44">
        <v>1394.09</v>
      </c>
      <c r="D25" s="44">
        <v>312602.14</v>
      </c>
      <c r="E25" s="45">
        <v>22323.38299535898</v>
      </c>
      <c r="F25" s="44">
        <v>1224</v>
      </c>
      <c r="G25" s="44">
        <v>292901.62</v>
      </c>
      <c r="H25" s="46">
        <v>23829.87091503268</v>
      </c>
    </row>
    <row r="26" spans="1:8" ht="12.75">
      <c r="A26" s="37">
        <v>24</v>
      </c>
      <c r="B26" s="38" t="s">
        <v>27</v>
      </c>
      <c r="C26" s="39">
        <v>4149771.18</v>
      </c>
      <c r="D26" s="39">
        <v>4333831.06</v>
      </c>
      <c r="E26" s="40">
        <v>4.435422388759261</v>
      </c>
      <c r="F26" s="39">
        <v>3661928.98</v>
      </c>
      <c r="G26" s="39">
        <v>4042931.85</v>
      </c>
      <c r="H26" s="41">
        <v>10.404430890956279</v>
      </c>
    </row>
    <row r="27" spans="1:8" ht="12.75">
      <c r="A27" s="42">
        <v>25</v>
      </c>
      <c r="B27" s="43" t="s">
        <v>9</v>
      </c>
      <c r="C27" s="44">
        <v>573665.35</v>
      </c>
      <c r="D27" s="44">
        <v>3390793.05</v>
      </c>
      <c r="E27" s="45">
        <v>491.07510153785654</v>
      </c>
      <c r="F27" s="44">
        <v>504522.83</v>
      </c>
      <c r="G27" s="44">
        <v>3141837.84</v>
      </c>
      <c r="H27" s="46">
        <v>522.734523232576</v>
      </c>
    </row>
    <row r="28" spans="1:8" ht="12.75">
      <c r="A28" s="37">
        <v>26</v>
      </c>
      <c r="B28" s="38" t="s">
        <v>29</v>
      </c>
      <c r="C28" s="39">
        <v>15922629.65</v>
      </c>
      <c r="D28" s="39">
        <v>1355569.59</v>
      </c>
      <c r="E28" s="40">
        <v>-91.4865218886756</v>
      </c>
      <c r="F28" s="39">
        <v>14104112.23</v>
      </c>
      <c r="G28" s="39">
        <v>1265008.1</v>
      </c>
      <c r="H28" s="41">
        <v>-91.03092715534922</v>
      </c>
    </row>
    <row r="29" spans="1:8" ht="12.75">
      <c r="A29" s="42">
        <v>27</v>
      </c>
      <c r="B29" s="43" t="s">
        <v>28</v>
      </c>
      <c r="C29" s="44">
        <v>13053009.33</v>
      </c>
      <c r="D29" s="44">
        <v>13373521.11</v>
      </c>
      <c r="E29" s="45">
        <v>2.4554627358103582</v>
      </c>
      <c r="F29" s="44">
        <v>11510512.31</v>
      </c>
      <c r="G29" s="44">
        <v>12478075.68</v>
      </c>
      <c r="H29" s="46">
        <v>8.405910561942651</v>
      </c>
    </row>
    <row r="30" spans="1:8" ht="13.5" thickBot="1">
      <c r="A30" s="47" t="s">
        <v>24</v>
      </c>
      <c r="B30" s="48"/>
      <c r="C30" s="49">
        <v>2075432633.87</v>
      </c>
      <c r="D30" s="49">
        <v>2389214097.47</v>
      </c>
      <c r="E30" s="50">
        <v>15.118845992842495</v>
      </c>
      <c r="F30" s="49">
        <v>1831389476.73</v>
      </c>
      <c r="G30" s="49">
        <v>2229675784.21</v>
      </c>
      <c r="H30" s="51">
        <v>21.747766520486508</v>
      </c>
    </row>
  </sheetData>
  <sheetProtection/>
  <mergeCells count="3">
    <mergeCell ref="A1:H1"/>
    <mergeCell ref="A2:H2"/>
    <mergeCell ref="A3:H3"/>
  </mergeCells>
  <printOptions/>
  <pageMargins left="0.7875" right="0.7875" top="0.7875" bottom="0.7875" header="0.5" footer="0.5"/>
  <pageSetup fitToHeight="1" fitToWidth="1"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8" width="13.75390625" style="0" customWidth="1"/>
  </cols>
  <sheetData>
    <row r="1" spans="1:8" ht="12.75">
      <c r="A1" s="87" t="s">
        <v>33</v>
      </c>
      <c r="B1" s="88"/>
      <c r="C1" s="88"/>
      <c r="D1" s="88"/>
      <c r="E1" s="88"/>
      <c r="F1" s="88"/>
      <c r="G1" s="88"/>
      <c r="H1" s="89"/>
    </row>
    <row r="2" spans="1:8" ht="12.75">
      <c r="A2" s="81" t="s">
        <v>58</v>
      </c>
      <c r="B2" s="82"/>
      <c r="C2" s="82"/>
      <c r="D2" s="82"/>
      <c r="E2" s="82"/>
      <c r="F2" s="82"/>
      <c r="G2" s="82"/>
      <c r="H2" s="83"/>
    </row>
    <row r="3" spans="1:8" ht="13.5" thickBot="1">
      <c r="A3" s="90"/>
      <c r="B3" s="91"/>
      <c r="C3" s="91"/>
      <c r="D3" s="91"/>
      <c r="E3" s="91"/>
      <c r="F3" s="91"/>
      <c r="G3" s="91"/>
      <c r="H3" s="92"/>
    </row>
    <row r="4" spans="1:8" ht="13.5" thickBot="1">
      <c r="A4" s="52" t="s">
        <v>34</v>
      </c>
      <c r="B4" s="52" t="s">
        <v>35</v>
      </c>
      <c r="C4" s="53" t="s">
        <v>43</v>
      </c>
      <c r="D4" s="53" t="s">
        <v>45</v>
      </c>
      <c r="E4" s="53" t="s">
        <v>36</v>
      </c>
      <c r="F4" s="53" t="s">
        <v>44</v>
      </c>
      <c r="G4" s="53" t="s">
        <v>46</v>
      </c>
      <c r="H4" s="53" t="s">
        <v>37</v>
      </c>
    </row>
    <row r="5" spans="1:8" ht="12.75">
      <c r="A5" s="54">
        <v>1</v>
      </c>
      <c r="B5" s="55" t="s">
        <v>12</v>
      </c>
      <c r="C5" s="56">
        <v>176577791.93</v>
      </c>
      <c r="D5" s="56">
        <v>184907072.49</v>
      </c>
      <c r="E5" s="57">
        <v>4.717060095134695</v>
      </c>
      <c r="F5" s="56">
        <v>159044373.21</v>
      </c>
      <c r="G5" s="56">
        <v>173245994.99</v>
      </c>
      <c r="H5" s="58">
        <v>8.92934562434873</v>
      </c>
    </row>
    <row r="6" spans="1:8" ht="12.75">
      <c r="A6" s="59">
        <v>2</v>
      </c>
      <c r="B6" s="60" t="s">
        <v>11</v>
      </c>
      <c r="C6" s="61">
        <v>397952487.29</v>
      </c>
      <c r="D6" s="61">
        <v>397966287.51</v>
      </c>
      <c r="E6" s="62">
        <v>0.0034678059418466124</v>
      </c>
      <c r="F6" s="61">
        <v>358331770.22</v>
      </c>
      <c r="G6" s="61">
        <v>372931786.31</v>
      </c>
      <c r="H6" s="63">
        <v>4.074440868314914</v>
      </c>
    </row>
    <row r="7" spans="1:8" ht="12.75">
      <c r="A7" s="54">
        <v>3</v>
      </c>
      <c r="B7" s="55" t="s">
        <v>20</v>
      </c>
      <c r="C7" s="56">
        <v>2881100.35</v>
      </c>
      <c r="D7" s="56">
        <v>4330717.99</v>
      </c>
      <c r="E7" s="57">
        <v>50.31472229004449</v>
      </c>
      <c r="F7" s="56">
        <v>2580791.69</v>
      </c>
      <c r="G7" s="56">
        <v>4048730.42</v>
      </c>
      <c r="H7" s="58">
        <v>56.87939618249468</v>
      </c>
    </row>
    <row r="8" spans="1:8" ht="12.75">
      <c r="A8" s="59">
        <v>4</v>
      </c>
      <c r="B8" s="60" t="s">
        <v>19</v>
      </c>
      <c r="C8" s="61">
        <v>5629765.84</v>
      </c>
      <c r="D8" s="61">
        <v>6746371.29</v>
      </c>
      <c r="E8" s="62">
        <v>19.833959026615574</v>
      </c>
      <c r="F8" s="61">
        <v>5063026.13</v>
      </c>
      <c r="G8" s="61">
        <v>6324808.45</v>
      </c>
      <c r="H8" s="63">
        <v>24.921505194759884</v>
      </c>
    </row>
    <row r="9" spans="1:8" ht="12.75">
      <c r="A9" s="54">
        <v>5</v>
      </c>
      <c r="B9" s="55" t="s">
        <v>2</v>
      </c>
      <c r="C9" s="56">
        <v>16706234.55</v>
      </c>
      <c r="D9" s="56">
        <v>18417143.7</v>
      </c>
      <c r="E9" s="57">
        <v>10.241141682043477</v>
      </c>
      <c r="F9" s="56">
        <v>15002120.63</v>
      </c>
      <c r="G9" s="56">
        <v>17279255.9</v>
      </c>
      <c r="H9" s="58">
        <v>15.178755898325273</v>
      </c>
    </row>
    <row r="10" spans="1:8" ht="12.75">
      <c r="A10" s="59">
        <v>6</v>
      </c>
      <c r="B10" s="60" t="s">
        <v>21</v>
      </c>
      <c r="C10" s="61">
        <v>1769192.97</v>
      </c>
      <c r="D10" s="61">
        <v>1618020.25</v>
      </c>
      <c r="E10" s="62">
        <v>-8.544727599725878</v>
      </c>
      <c r="F10" s="61">
        <v>1600220.98</v>
      </c>
      <c r="G10" s="61">
        <v>1520303.42</v>
      </c>
      <c r="H10" s="63">
        <v>-4.994157744388532</v>
      </c>
    </row>
    <row r="11" spans="1:8" ht="12.75">
      <c r="A11" s="54">
        <v>7</v>
      </c>
      <c r="B11" s="55" t="s">
        <v>26</v>
      </c>
      <c r="C11" s="56">
        <v>394591.42</v>
      </c>
      <c r="D11" s="56">
        <v>249370.04</v>
      </c>
      <c r="E11" s="57">
        <v>-36.802974580643436</v>
      </c>
      <c r="F11" s="56">
        <v>352892.11</v>
      </c>
      <c r="G11" s="56">
        <v>235106.21</v>
      </c>
      <c r="H11" s="58">
        <v>-33.37731183618699</v>
      </c>
    </row>
    <row r="12" spans="1:8" ht="12.75">
      <c r="A12" s="59">
        <v>8</v>
      </c>
      <c r="B12" s="60" t="s">
        <v>38</v>
      </c>
      <c r="C12" s="61">
        <v>11170897.71</v>
      </c>
      <c r="D12" s="61">
        <v>15104021.42</v>
      </c>
      <c r="E12" s="62">
        <v>35.20866283180744</v>
      </c>
      <c r="F12" s="61">
        <v>10070306.22</v>
      </c>
      <c r="G12" s="61">
        <v>14164671.48</v>
      </c>
      <c r="H12" s="63">
        <v>40.65780295606542</v>
      </c>
    </row>
    <row r="13" spans="1:8" ht="12.75">
      <c r="A13" s="54">
        <v>9</v>
      </c>
      <c r="B13" s="55" t="s">
        <v>18</v>
      </c>
      <c r="C13" s="56">
        <v>1659665.29</v>
      </c>
      <c r="D13" s="56">
        <v>762130.39</v>
      </c>
      <c r="E13" s="57">
        <v>-54.07927161024136</v>
      </c>
      <c r="F13" s="56">
        <v>1496741.62</v>
      </c>
      <c r="G13" s="56">
        <v>713557.78</v>
      </c>
      <c r="H13" s="58">
        <v>-52.32592115665228</v>
      </c>
    </row>
    <row r="14" spans="1:8" ht="12.75">
      <c r="A14" s="59">
        <v>10</v>
      </c>
      <c r="B14" s="60" t="s">
        <v>17</v>
      </c>
      <c r="C14" s="61">
        <v>28194760.77</v>
      </c>
      <c r="D14" s="61">
        <v>22342692.39</v>
      </c>
      <c r="E14" s="62">
        <v>-20.75587172999446</v>
      </c>
      <c r="F14" s="61">
        <v>25406076.2</v>
      </c>
      <c r="G14" s="61">
        <v>20949012.65</v>
      </c>
      <c r="H14" s="63">
        <v>-17.543297575404424</v>
      </c>
    </row>
    <row r="15" spans="1:8" ht="12.75">
      <c r="A15" s="54">
        <v>11</v>
      </c>
      <c r="B15" s="55" t="s">
        <v>14</v>
      </c>
      <c r="C15" s="56">
        <v>66059630.93</v>
      </c>
      <c r="D15" s="56">
        <v>76819501.77</v>
      </c>
      <c r="E15" s="57">
        <v>16.288118308444197</v>
      </c>
      <c r="F15" s="56">
        <v>59517167.77</v>
      </c>
      <c r="G15" s="56">
        <v>72096161.21</v>
      </c>
      <c r="H15" s="58">
        <v>21.1350672609467</v>
      </c>
    </row>
    <row r="16" spans="1:8" ht="12.75">
      <c r="A16" s="59">
        <v>12</v>
      </c>
      <c r="B16" s="60" t="s">
        <v>16</v>
      </c>
      <c r="C16" s="61">
        <v>79710451.74</v>
      </c>
      <c r="D16" s="61">
        <v>79676768.58</v>
      </c>
      <c r="E16" s="62">
        <v>-0.04225689262164057</v>
      </c>
      <c r="F16" s="61">
        <v>71817695.97</v>
      </c>
      <c r="G16" s="61">
        <v>74700356.34</v>
      </c>
      <c r="H16" s="63">
        <v>4.0138580485847974</v>
      </c>
    </row>
    <row r="17" spans="1:8" ht="12.75">
      <c r="A17" s="54">
        <v>13</v>
      </c>
      <c r="B17" s="55" t="s">
        <v>8</v>
      </c>
      <c r="C17" s="56">
        <v>9024609.89</v>
      </c>
      <c r="D17" s="56">
        <v>10938850.56</v>
      </c>
      <c r="E17" s="57">
        <v>21.21133980673374</v>
      </c>
      <c r="F17" s="56">
        <v>8108757.15</v>
      </c>
      <c r="G17" s="56">
        <v>10229905.17</v>
      </c>
      <c r="H17" s="58">
        <v>26.158731612772485</v>
      </c>
    </row>
    <row r="18" spans="1:8" ht="12.75">
      <c r="A18" s="59">
        <v>14</v>
      </c>
      <c r="B18" s="60" t="s">
        <v>23</v>
      </c>
      <c r="C18" s="61">
        <v>295084.13</v>
      </c>
      <c r="D18" s="61">
        <v>134602.37</v>
      </c>
      <c r="E18" s="62">
        <v>-54.38508672086161</v>
      </c>
      <c r="F18" s="61">
        <v>267138.04</v>
      </c>
      <c r="G18" s="61">
        <v>126074.66</v>
      </c>
      <c r="H18" s="63">
        <v>-52.80542598875098</v>
      </c>
    </row>
    <row r="19" spans="1:8" ht="12.75">
      <c r="A19" s="54">
        <v>15</v>
      </c>
      <c r="B19" s="55" t="s">
        <v>22</v>
      </c>
      <c r="C19" s="56">
        <v>277752.91</v>
      </c>
      <c r="D19" s="56">
        <v>411554.34</v>
      </c>
      <c r="E19" s="57">
        <v>48.172827424202346</v>
      </c>
      <c r="F19" s="56">
        <v>251710.11</v>
      </c>
      <c r="G19" s="56">
        <v>385388.46</v>
      </c>
      <c r="H19" s="58">
        <v>53.108057519024584</v>
      </c>
    </row>
    <row r="20" spans="1:8" ht="12.75">
      <c r="A20" s="59">
        <v>16</v>
      </c>
      <c r="B20" s="60" t="s">
        <v>10</v>
      </c>
      <c r="C20" s="61">
        <v>6631504338.04</v>
      </c>
      <c r="D20" s="61">
        <v>8328583179.21</v>
      </c>
      <c r="E20" s="62">
        <v>25.59115933069851</v>
      </c>
      <c r="F20" s="61">
        <v>5966365596.84</v>
      </c>
      <c r="G20" s="61">
        <v>7804361562.29</v>
      </c>
      <c r="H20" s="63">
        <v>30.805956081931484</v>
      </c>
    </row>
    <row r="21" spans="1:8" ht="12.75">
      <c r="A21" s="54">
        <v>18</v>
      </c>
      <c r="B21" s="55" t="s">
        <v>6</v>
      </c>
      <c r="C21" s="64"/>
      <c r="D21" s="56">
        <v>224</v>
      </c>
      <c r="E21" s="57">
        <v>0</v>
      </c>
      <c r="F21" s="64"/>
      <c r="G21" s="56">
        <v>210.45</v>
      </c>
      <c r="H21" s="58">
        <v>0</v>
      </c>
    </row>
    <row r="22" spans="1:8" ht="12.75">
      <c r="A22" s="59">
        <v>19</v>
      </c>
      <c r="B22" s="60" t="s">
        <v>15</v>
      </c>
      <c r="C22" s="61">
        <v>47162193.63</v>
      </c>
      <c r="D22" s="61">
        <v>50807128.8</v>
      </c>
      <c r="E22" s="62">
        <v>7.728510676571754</v>
      </c>
      <c r="F22" s="61">
        <v>42551057.09</v>
      </c>
      <c r="G22" s="61">
        <v>47651874.19</v>
      </c>
      <c r="H22" s="63">
        <v>11.987521459716557</v>
      </c>
    </row>
    <row r="23" spans="1:8" ht="12.75">
      <c r="A23" s="54">
        <v>21</v>
      </c>
      <c r="B23" s="55" t="s">
        <v>25</v>
      </c>
      <c r="C23" s="56">
        <v>388363.86</v>
      </c>
      <c r="D23" s="56">
        <v>1747606.16</v>
      </c>
      <c r="E23" s="57">
        <v>349.99196372185605</v>
      </c>
      <c r="F23" s="56">
        <v>350891.35</v>
      </c>
      <c r="G23" s="56">
        <v>1642295.58</v>
      </c>
      <c r="H23" s="58">
        <v>368.035356243464</v>
      </c>
    </row>
    <row r="24" spans="1:8" ht="12.75">
      <c r="A24" s="59">
        <v>22</v>
      </c>
      <c r="B24" s="60" t="s">
        <v>13</v>
      </c>
      <c r="C24" s="61">
        <v>219596012.36</v>
      </c>
      <c r="D24" s="61">
        <v>209515817.26</v>
      </c>
      <c r="E24" s="62">
        <v>-4.590336132094609</v>
      </c>
      <c r="F24" s="61">
        <v>197895399.71</v>
      </c>
      <c r="G24" s="61">
        <v>196317818.53</v>
      </c>
      <c r="H24" s="63">
        <v>-0.7971793090247813</v>
      </c>
    </row>
    <row r="25" spans="1:8" ht="12.75">
      <c r="A25" s="54">
        <v>23</v>
      </c>
      <c r="B25" s="55" t="s">
        <v>39</v>
      </c>
      <c r="C25" s="56">
        <v>4061.89</v>
      </c>
      <c r="D25" s="56">
        <v>853150.9</v>
      </c>
      <c r="E25" s="57">
        <v>20903.79133851483</v>
      </c>
      <c r="F25" s="56">
        <v>3641.98</v>
      </c>
      <c r="G25" s="56">
        <v>801433.93</v>
      </c>
      <c r="H25" s="58">
        <v>21905.445664171686</v>
      </c>
    </row>
    <row r="26" spans="1:8" ht="12.75">
      <c r="A26" s="59">
        <v>24</v>
      </c>
      <c r="B26" s="60" t="s">
        <v>27</v>
      </c>
      <c r="C26" s="61">
        <v>13687688.96</v>
      </c>
      <c r="D26" s="61">
        <v>16206253.2</v>
      </c>
      <c r="E26" s="62">
        <v>18.40021531289967</v>
      </c>
      <c r="F26" s="61">
        <v>12310839.33</v>
      </c>
      <c r="G26" s="61">
        <v>15184800.51</v>
      </c>
      <c r="H26" s="63">
        <v>23.344965383444737</v>
      </c>
    </row>
    <row r="27" spans="1:8" ht="12.75">
      <c r="A27" s="54">
        <v>25</v>
      </c>
      <c r="B27" s="55" t="s">
        <v>9</v>
      </c>
      <c r="C27" s="56">
        <v>4041647.15</v>
      </c>
      <c r="D27" s="56">
        <v>4573293.63</v>
      </c>
      <c r="E27" s="57">
        <v>13.154203231224676</v>
      </c>
      <c r="F27" s="56">
        <v>3645190.54</v>
      </c>
      <c r="G27" s="56">
        <v>4252836.98</v>
      </c>
      <c r="H27" s="58">
        <v>16.669812821362157</v>
      </c>
    </row>
    <row r="28" spans="1:8" ht="12.75">
      <c r="A28" s="59">
        <v>26</v>
      </c>
      <c r="B28" s="60" t="s">
        <v>29</v>
      </c>
      <c r="C28" s="61">
        <v>43871532.45</v>
      </c>
      <c r="D28" s="61">
        <v>22663088.82</v>
      </c>
      <c r="E28" s="62">
        <v>-48.342153660055246</v>
      </c>
      <c r="F28" s="61">
        <v>39477063.56</v>
      </c>
      <c r="G28" s="61">
        <v>21075168.05</v>
      </c>
      <c r="H28" s="63">
        <v>-46.61414464637552</v>
      </c>
    </row>
    <row r="29" spans="1:8" ht="12.75">
      <c r="A29" s="54">
        <v>27</v>
      </c>
      <c r="B29" s="55" t="s">
        <v>28</v>
      </c>
      <c r="C29" s="56">
        <v>49218290.74</v>
      </c>
      <c r="D29" s="56">
        <v>54364974.04</v>
      </c>
      <c r="E29" s="57">
        <v>10.45685094427153</v>
      </c>
      <c r="F29" s="56">
        <v>44328497.64</v>
      </c>
      <c r="G29" s="56">
        <v>50969124.28</v>
      </c>
      <c r="H29" s="58">
        <v>14.980491091599287</v>
      </c>
    </row>
    <row r="30" spans="1:8" ht="13.5" thickBot="1">
      <c r="A30" s="65" t="s">
        <v>24</v>
      </c>
      <c r="B30" s="66"/>
      <c r="C30" s="67">
        <v>7807778146.8</v>
      </c>
      <c r="D30" s="67">
        <v>9509739821.11</v>
      </c>
      <c r="E30" s="68">
        <v>21.798284253344793</v>
      </c>
      <c r="F30" s="67">
        <v>7025838966.09</v>
      </c>
      <c r="G30" s="67">
        <v>8911208238.24</v>
      </c>
      <c r="H30" s="69">
        <v>26.83479199067439</v>
      </c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8" width="13.75390625" style="0" customWidth="1"/>
  </cols>
  <sheetData>
    <row r="1" spans="1:8" ht="12.75">
      <c r="A1" s="87" t="s">
        <v>33</v>
      </c>
      <c r="B1" s="88"/>
      <c r="C1" s="88"/>
      <c r="D1" s="88"/>
      <c r="E1" s="88"/>
      <c r="F1" s="88"/>
      <c r="G1" s="88"/>
      <c r="H1" s="89"/>
    </row>
    <row r="2" spans="1:8" ht="12.75">
      <c r="A2" s="81" t="s">
        <v>59</v>
      </c>
      <c r="B2" s="82"/>
      <c r="C2" s="82"/>
      <c r="D2" s="82"/>
      <c r="E2" s="82"/>
      <c r="F2" s="82"/>
      <c r="G2" s="82"/>
      <c r="H2" s="83"/>
    </row>
    <row r="3" spans="1:8" ht="13.5" thickBot="1">
      <c r="A3" s="90"/>
      <c r="B3" s="91"/>
      <c r="C3" s="91"/>
      <c r="D3" s="91"/>
      <c r="E3" s="91"/>
      <c r="F3" s="91"/>
      <c r="G3" s="91"/>
      <c r="H3" s="92"/>
    </row>
    <row r="4" spans="1:8" ht="13.5" thickBot="1">
      <c r="A4" s="52" t="s">
        <v>34</v>
      </c>
      <c r="B4" s="52" t="s">
        <v>35</v>
      </c>
      <c r="C4" s="53" t="s">
        <v>52</v>
      </c>
      <c r="D4" s="53" t="s">
        <v>50</v>
      </c>
      <c r="E4" s="53" t="s">
        <v>36</v>
      </c>
      <c r="F4" s="53" t="s">
        <v>53</v>
      </c>
      <c r="G4" s="53" t="s">
        <v>51</v>
      </c>
      <c r="H4" s="53" t="s">
        <v>37</v>
      </c>
    </row>
    <row r="5" spans="1:8" ht="12.75">
      <c r="A5" s="54">
        <v>1</v>
      </c>
      <c r="B5" s="55" t="s">
        <v>12</v>
      </c>
      <c r="C5" s="56">
        <v>515582732.74</v>
      </c>
      <c r="D5" s="56">
        <v>515107881.06</v>
      </c>
      <c r="E5" s="57">
        <v>-0.0920999967311681</v>
      </c>
      <c r="F5" s="56">
        <v>464665402.94</v>
      </c>
      <c r="G5" s="56">
        <v>471569233.54</v>
      </c>
      <c r="H5" s="58">
        <v>1.4857638542311449</v>
      </c>
    </row>
    <row r="6" spans="1:8" ht="12.75">
      <c r="A6" s="59">
        <v>2</v>
      </c>
      <c r="B6" s="60" t="s">
        <v>11</v>
      </c>
      <c r="C6" s="61">
        <v>1176895521.62</v>
      </c>
      <c r="D6" s="61">
        <v>1143806661.28</v>
      </c>
      <c r="E6" s="62">
        <v>-2.8115376201324147</v>
      </c>
      <c r="F6" s="61">
        <v>1060961749.56</v>
      </c>
      <c r="G6" s="61">
        <v>1048324902.79</v>
      </c>
      <c r="H6" s="63">
        <v>-1.1910746806131993</v>
      </c>
    </row>
    <row r="7" spans="1:8" ht="12.75">
      <c r="A7" s="54">
        <v>3</v>
      </c>
      <c r="B7" s="55" t="s">
        <v>20</v>
      </c>
      <c r="C7" s="56">
        <v>11006652.13</v>
      </c>
      <c r="D7" s="56">
        <v>13421649.55</v>
      </c>
      <c r="E7" s="57">
        <v>21.941253266446243</v>
      </c>
      <c r="F7" s="56">
        <v>9903928.53</v>
      </c>
      <c r="G7" s="56">
        <v>12338532.43</v>
      </c>
      <c r="H7" s="58">
        <v>24.582203845931836</v>
      </c>
    </row>
    <row r="8" spans="1:8" ht="12.75">
      <c r="A8" s="59">
        <v>4</v>
      </c>
      <c r="B8" s="60" t="s">
        <v>19</v>
      </c>
      <c r="C8" s="61">
        <v>16516479.31</v>
      </c>
      <c r="D8" s="61">
        <v>21104481.33</v>
      </c>
      <c r="E8" s="62">
        <v>27.77832935147483</v>
      </c>
      <c r="F8" s="61">
        <v>14891658.26</v>
      </c>
      <c r="G8" s="61">
        <v>19306201.96</v>
      </c>
      <c r="H8" s="63">
        <v>29.64440643831966</v>
      </c>
    </row>
    <row r="9" spans="1:8" ht="12.75">
      <c r="A9" s="54">
        <v>5</v>
      </c>
      <c r="B9" s="55" t="s">
        <v>2</v>
      </c>
      <c r="C9" s="56">
        <v>106335326</v>
      </c>
      <c r="D9" s="56">
        <v>103021119.92</v>
      </c>
      <c r="E9" s="57">
        <v>-3.116749818399953</v>
      </c>
      <c r="F9" s="56">
        <v>95411882.21</v>
      </c>
      <c r="G9" s="56">
        <v>93393983.31</v>
      </c>
      <c r="H9" s="58">
        <v>-2.1149345901788505</v>
      </c>
    </row>
    <row r="10" spans="1:8" ht="12.75">
      <c r="A10" s="59">
        <v>6</v>
      </c>
      <c r="B10" s="60" t="s">
        <v>21</v>
      </c>
      <c r="C10" s="61">
        <v>3466929.38</v>
      </c>
      <c r="D10" s="61">
        <v>5060429.58</v>
      </c>
      <c r="E10" s="62">
        <v>45.96286873313815</v>
      </c>
      <c r="F10" s="61">
        <v>3138532.49</v>
      </c>
      <c r="G10" s="61">
        <v>4629686.37</v>
      </c>
      <c r="H10" s="63">
        <v>47.51118188997941</v>
      </c>
    </row>
    <row r="11" spans="1:8" ht="12.75">
      <c r="A11" s="54">
        <v>7</v>
      </c>
      <c r="B11" s="55" t="s">
        <v>26</v>
      </c>
      <c r="C11" s="56">
        <v>646232.67</v>
      </c>
      <c r="D11" s="56">
        <v>714681.2</v>
      </c>
      <c r="E11" s="57">
        <v>10.591932778638366</v>
      </c>
      <c r="F11" s="56">
        <v>579510.83</v>
      </c>
      <c r="G11" s="56">
        <v>655105.65</v>
      </c>
      <c r="H11" s="58">
        <v>13.044591418593518</v>
      </c>
    </row>
    <row r="12" spans="1:8" ht="12.75">
      <c r="A12" s="59">
        <v>8</v>
      </c>
      <c r="B12" s="60" t="s">
        <v>38</v>
      </c>
      <c r="C12" s="61">
        <v>35183257.35</v>
      </c>
      <c r="D12" s="61">
        <v>36209340.82</v>
      </c>
      <c r="E12" s="62">
        <v>2.9163970231425966</v>
      </c>
      <c r="F12" s="61">
        <v>31716303.34</v>
      </c>
      <c r="G12" s="61">
        <v>33305131.16</v>
      </c>
      <c r="H12" s="63">
        <v>5.009498752006829</v>
      </c>
    </row>
    <row r="13" spans="1:8" ht="12.75">
      <c r="A13" s="54">
        <v>9</v>
      </c>
      <c r="B13" s="55" t="s">
        <v>18</v>
      </c>
      <c r="C13" s="56">
        <v>6718563.86</v>
      </c>
      <c r="D13" s="56">
        <v>6033864.7</v>
      </c>
      <c r="E13" s="57">
        <v>-10.191153560010966</v>
      </c>
      <c r="F13" s="56">
        <v>6064985.28</v>
      </c>
      <c r="G13" s="56">
        <v>5516314.78</v>
      </c>
      <c r="H13" s="58">
        <v>-9.046526490497929</v>
      </c>
    </row>
    <row r="14" spans="1:8" ht="12.75">
      <c r="A14" s="59">
        <v>10</v>
      </c>
      <c r="B14" s="60" t="s">
        <v>17</v>
      </c>
      <c r="C14" s="61">
        <v>75862464.59</v>
      </c>
      <c r="D14" s="61">
        <v>73486717.17</v>
      </c>
      <c r="E14" s="62">
        <v>-3.1316507219212686</v>
      </c>
      <c r="F14" s="61">
        <v>68330318.12</v>
      </c>
      <c r="G14" s="61">
        <v>67165976.39</v>
      </c>
      <c r="H14" s="63">
        <v>-1.7039899155089784</v>
      </c>
    </row>
    <row r="15" spans="1:8" ht="12.75">
      <c r="A15" s="54">
        <v>11</v>
      </c>
      <c r="B15" s="55" t="s">
        <v>14</v>
      </c>
      <c r="C15" s="56">
        <v>191929048.71</v>
      </c>
      <c r="D15" s="56">
        <v>201476559.09</v>
      </c>
      <c r="E15" s="57">
        <v>4.974499922847033</v>
      </c>
      <c r="F15" s="56">
        <v>173021830.22</v>
      </c>
      <c r="G15" s="56">
        <v>184832828.21</v>
      </c>
      <c r="H15" s="58">
        <v>6.826305082417715</v>
      </c>
    </row>
    <row r="16" spans="1:8" ht="12.75">
      <c r="A16" s="59">
        <v>12</v>
      </c>
      <c r="B16" s="60" t="s">
        <v>16</v>
      </c>
      <c r="C16" s="61">
        <v>204788935.38</v>
      </c>
      <c r="D16" s="61">
        <v>230324819.97</v>
      </c>
      <c r="E16" s="62">
        <v>12.469367323296256</v>
      </c>
      <c r="F16" s="61">
        <v>184799463.44</v>
      </c>
      <c r="G16" s="61">
        <v>210897196.66</v>
      </c>
      <c r="H16" s="63">
        <v>14.122191014084473</v>
      </c>
    </row>
    <row r="17" spans="1:8" ht="12.75">
      <c r="A17" s="54">
        <v>13</v>
      </c>
      <c r="B17" s="55" t="s">
        <v>8</v>
      </c>
      <c r="C17" s="56">
        <v>25628574.02</v>
      </c>
      <c r="D17" s="56">
        <v>33902205.93</v>
      </c>
      <c r="E17" s="57">
        <v>32.28284142357445</v>
      </c>
      <c r="F17" s="56">
        <v>23093623.96</v>
      </c>
      <c r="G17" s="56">
        <v>31078531.45</v>
      </c>
      <c r="H17" s="58">
        <v>34.57624279251492</v>
      </c>
    </row>
    <row r="18" spans="1:8" ht="12.75">
      <c r="A18" s="59">
        <v>14</v>
      </c>
      <c r="B18" s="60" t="s">
        <v>23</v>
      </c>
      <c r="C18" s="61">
        <v>644092.62</v>
      </c>
      <c r="D18" s="61">
        <v>616080.42</v>
      </c>
      <c r="E18" s="62">
        <v>-4.34909501059024</v>
      </c>
      <c r="F18" s="61">
        <v>583471.3</v>
      </c>
      <c r="G18" s="61">
        <v>561075.96</v>
      </c>
      <c r="H18" s="63">
        <v>-3.8382933316514594</v>
      </c>
    </row>
    <row r="19" spans="1:8" ht="12.75">
      <c r="A19" s="54">
        <v>15</v>
      </c>
      <c r="B19" s="55" t="s">
        <v>22</v>
      </c>
      <c r="C19" s="56">
        <v>1016875.15</v>
      </c>
      <c r="D19" s="56">
        <v>678793.89</v>
      </c>
      <c r="E19" s="57">
        <v>-33.247076595391285</v>
      </c>
      <c r="F19" s="56">
        <v>920521.48</v>
      </c>
      <c r="G19" s="56">
        <v>624422.51</v>
      </c>
      <c r="H19" s="58">
        <v>-32.166437876061295</v>
      </c>
    </row>
    <row r="20" spans="1:8" ht="12.75">
      <c r="A20" s="59">
        <v>16</v>
      </c>
      <c r="B20" s="60" t="s">
        <v>10</v>
      </c>
      <c r="C20" s="61">
        <v>19070901429.56</v>
      </c>
      <c r="D20" s="61">
        <v>22791124524.15</v>
      </c>
      <c r="E20" s="62">
        <v>19.50732695216826</v>
      </c>
      <c r="F20" s="61">
        <v>17191859483.71</v>
      </c>
      <c r="G20" s="61">
        <v>20918049423.32</v>
      </c>
      <c r="H20" s="63">
        <v>21.674153067274197</v>
      </c>
    </row>
    <row r="21" spans="1:8" ht="12.75">
      <c r="A21" s="54">
        <v>18</v>
      </c>
      <c r="B21" s="55" t="s">
        <v>6</v>
      </c>
      <c r="C21" s="56">
        <v>643.06</v>
      </c>
      <c r="D21" s="56">
        <v>1161.1</v>
      </c>
      <c r="E21" s="57">
        <v>80.55857929275652</v>
      </c>
      <c r="F21" s="56">
        <v>585.3</v>
      </c>
      <c r="G21" s="56">
        <v>1059.89</v>
      </c>
      <c r="H21" s="58">
        <v>81.08491371946013</v>
      </c>
    </row>
    <row r="22" spans="1:8" ht="12.75">
      <c r="A22" s="59">
        <v>19</v>
      </c>
      <c r="B22" s="60" t="s">
        <v>15</v>
      </c>
      <c r="C22" s="61">
        <v>158715069.01</v>
      </c>
      <c r="D22" s="61">
        <v>164357183.84</v>
      </c>
      <c r="E22" s="62">
        <v>3.5548702874863927</v>
      </c>
      <c r="F22" s="61">
        <v>143274064.8</v>
      </c>
      <c r="G22" s="61">
        <v>150594748.67</v>
      </c>
      <c r="H22" s="63">
        <v>5.1095666757407265</v>
      </c>
    </row>
    <row r="23" spans="1:8" ht="12.75">
      <c r="A23" s="54">
        <v>21</v>
      </c>
      <c r="B23" s="55" t="s">
        <v>25</v>
      </c>
      <c r="C23" s="56">
        <v>1467010.97</v>
      </c>
      <c r="D23" s="56">
        <v>2868268.34</v>
      </c>
      <c r="E23" s="57">
        <v>95.51785219438408</v>
      </c>
      <c r="F23" s="56">
        <v>1351223.16</v>
      </c>
      <c r="G23" s="56">
        <v>2688113.12</v>
      </c>
      <c r="H23" s="58">
        <v>98.93924257485345</v>
      </c>
    </row>
    <row r="24" spans="1:8" ht="12.75">
      <c r="A24" s="59">
        <v>22</v>
      </c>
      <c r="B24" s="60" t="s">
        <v>13</v>
      </c>
      <c r="C24" s="61">
        <v>669885133.68</v>
      </c>
      <c r="D24" s="61">
        <v>613350191.29</v>
      </c>
      <c r="E24" s="62">
        <v>-8.439497989666744</v>
      </c>
      <c r="F24" s="61">
        <v>604793024.79</v>
      </c>
      <c r="G24" s="61">
        <v>561759080.88</v>
      </c>
      <c r="H24" s="63">
        <v>-7.11548284224053</v>
      </c>
    </row>
    <row r="25" spans="1:8" ht="12.75">
      <c r="A25" s="54">
        <v>23</v>
      </c>
      <c r="B25" s="55" t="s">
        <v>39</v>
      </c>
      <c r="C25" s="56">
        <v>4891.28</v>
      </c>
      <c r="D25" s="56">
        <v>956854.14</v>
      </c>
      <c r="E25" s="57">
        <v>19462.448684189007</v>
      </c>
      <c r="F25" s="56">
        <v>4388.69</v>
      </c>
      <c r="G25" s="56">
        <v>893304.24</v>
      </c>
      <c r="H25" s="58">
        <v>20254.689896073774</v>
      </c>
    </row>
    <row r="26" spans="1:8" ht="12.75">
      <c r="A26" s="59">
        <v>24</v>
      </c>
      <c r="B26" s="60" t="s">
        <v>27</v>
      </c>
      <c r="C26" s="61">
        <v>44929118.97</v>
      </c>
      <c r="D26" s="61">
        <v>41648589.03</v>
      </c>
      <c r="E26" s="62">
        <v>-7.301567480525198</v>
      </c>
      <c r="F26" s="61">
        <v>40507334.99</v>
      </c>
      <c r="G26" s="61">
        <v>38231020.62</v>
      </c>
      <c r="H26" s="63">
        <v>-5.619511554048065</v>
      </c>
    </row>
    <row r="27" spans="1:8" ht="12.75">
      <c r="A27" s="54">
        <v>25</v>
      </c>
      <c r="B27" s="55" t="s">
        <v>9</v>
      </c>
      <c r="C27" s="56">
        <v>10436175.38</v>
      </c>
      <c r="D27" s="56">
        <v>8918412.72</v>
      </c>
      <c r="E27" s="57">
        <v>-14.543284342544268</v>
      </c>
      <c r="F27" s="56">
        <v>9362766.75</v>
      </c>
      <c r="G27" s="56">
        <v>8200040.12</v>
      </c>
      <c r="H27" s="58">
        <v>-12.418622198400914</v>
      </c>
    </row>
    <row r="28" spans="1:8" ht="12.75">
      <c r="A28" s="59">
        <v>26</v>
      </c>
      <c r="B28" s="60" t="s">
        <v>29</v>
      </c>
      <c r="C28" s="61">
        <v>143085868.57</v>
      </c>
      <c r="D28" s="61">
        <v>52083037.58</v>
      </c>
      <c r="E28" s="62">
        <v>-63.60015276105334</v>
      </c>
      <c r="F28" s="61">
        <v>129418792.08</v>
      </c>
      <c r="G28" s="61">
        <v>48025230.53</v>
      </c>
      <c r="H28" s="63">
        <v>-62.89160966645919</v>
      </c>
    </row>
    <row r="29" spans="1:8" ht="12.75">
      <c r="A29" s="54">
        <v>27</v>
      </c>
      <c r="B29" s="55" t="s">
        <v>28</v>
      </c>
      <c r="C29" s="56">
        <v>132673212.98</v>
      </c>
      <c r="D29" s="56">
        <v>166071727.57</v>
      </c>
      <c r="E29" s="57">
        <v>25.17351757738368</v>
      </c>
      <c r="F29" s="56">
        <v>119654894.66</v>
      </c>
      <c r="G29" s="56">
        <v>151975125.29</v>
      </c>
      <c r="H29" s="58">
        <v>27.01120645489522</v>
      </c>
    </row>
    <row r="30" spans="1:8" ht="13.5" thickBot="1">
      <c r="A30" s="65" t="s">
        <v>24</v>
      </c>
      <c r="B30" s="66"/>
      <c r="C30" s="67">
        <v>22604320238.99</v>
      </c>
      <c r="D30" s="67">
        <v>26226345235.67</v>
      </c>
      <c r="E30" s="68">
        <v>16.02359619039725</v>
      </c>
      <c r="F30" s="67">
        <v>20378309740.89</v>
      </c>
      <c r="G30" s="67">
        <v>24064616269.85</v>
      </c>
      <c r="H30" s="69">
        <v>18.089363523429316</v>
      </c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</dc:creator>
  <cp:keywords/>
  <dc:description/>
  <cp:lastModifiedBy>HULYA TATLISU</cp:lastModifiedBy>
  <cp:lastPrinted>2016-08-01T06:17:51Z</cp:lastPrinted>
  <dcterms:created xsi:type="dcterms:W3CDTF">2004-09-20T07:08:17Z</dcterms:created>
  <dcterms:modified xsi:type="dcterms:W3CDTF">2017-05-18T09:10:40Z</dcterms:modified>
  <cp:category/>
  <cp:version/>
  <cp:contentType/>
  <cp:contentStatus/>
  <cp:revision>1</cp:revision>
</cp:coreProperties>
</file>