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6135" tabRatio="447" activeTab="0"/>
  </bookViews>
  <sheets>
    <sheet name="gunluk" sheetId="1" r:id="rId1"/>
    <sheet name="sayfa1" sheetId="2" state="hidden" r:id="rId2"/>
    <sheet name="Sayfa2" sheetId="3" state="hidden" r:id="rId3"/>
    <sheet name="sayfa3" sheetId="4" state="hidden" r:id="rId4"/>
  </sheets>
  <definedNames/>
  <calcPr fullCalcOnLoad="1"/>
</workbook>
</file>

<file path=xl/sharedStrings.xml><?xml version="1.0" encoding="utf-8"?>
<sst xmlns="http://schemas.openxmlformats.org/spreadsheetml/2006/main" count="133" uniqueCount="60">
  <si>
    <t>HAZIR GİYİM VE KONFEK.</t>
  </si>
  <si>
    <t xml:space="preserve">TEKSTİL </t>
  </si>
  <si>
    <t>YAŞ MEYVE SEBZE</t>
  </si>
  <si>
    <t>MEYVE-SEBZE MAM.</t>
  </si>
  <si>
    <t>DİĞER SEKTÖRLER</t>
  </si>
  <si>
    <t>TOPLAM</t>
  </si>
  <si>
    <t>FINDIK</t>
  </si>
  <si>
    <t>ULUDAĞ İHRACATÇI BİRLİKLERİ KARŞILAŞTIRMALI İHRACAT RAKAMLARI</t>
  </si>
  <si>
    <t>ÇİMENTO</t>
  </si>
  <si>
    <t>GEMİ</t>
  </si>
  <si>
    <t>OTOMOTİV</t>
  </si>
  <si>
    <t>TEKSTİL</t>
  </si>
  <si>
    <t>HAZIR GİYİM</t>
  </si>
  <si>
    <t>MAKİNA</t>
  </si>
  <si>
    <t>DEMİR</t>
  </si>
  <si>
    <t>MEYVE SEBZE MAMULLERİ</t>
  </si>
  <si>
    <t>KİMYA</t>
  </si>
  <si>
    <t>ELEKTRİK</t>
  </si>
  <si>
    <t>MADEN</t>
  </si>
  <si>
    <t>HALI</t>
  </si>
  <si>
    <t>DERİ</t>
  </si>
  <si>
    <t>HUBUBAT</t>
  </si>
  <si>
    <t>KURU MEYVE</t>
  </si>
  <si>
    <t>ZEYTİN</t>
  </si>
  <si>
    <t>Toplam</t>
  </si>
  <si>
    <t>SÜS BİTKİLERİ</t>
  </si>
  <si>
    <t>SU ÜRN.HAYV.MAM.</t>
  </si>
  <si>
    <t>ÇELİK</t>
  </si>
  <si>
    <t>İKLİMLENDİRME</t>
  </si>
  <si>
    <t>SAVUNMA VE HAVACILIK</t>
  </si>
  <si>
    <t>Değişim%</t>
  </si>
  <si>
    <t>12 Aylık</t>
  </si>
  <si>
    <t>Payı%</t>
  </si>
  <si>
    <t>UIB BİRLİKLER BAZINDA İHRACAT</t>
  </si>
  <si>
    <t>BIRLIK</t>
  </si>
  <si>
    <t>BIRLIKAD</t>
  </si>
  <si>
    <t>FOBUSD%</t>
  </si>
  <si>
    <t>FOBEUR%</t>
  </si>
  <si>
    <t>MOBİLYA</t>
  </si>
  <si>
    <t>MÜCEVHER</t>
  </si>
  <si>
    <t>2016 $</t>
  </si>
  <si>
    <t>2015-2016 $</t>
  </si>
  <si>
    <t>OTOMOTİV ENDÜSTRİSİ</t>
  </si>
  <si>
    <t>FOBUSD2016</t>
  </si>
  <si>
    <t>FOBEUR2016</t>
  </si>
  <si>
    <t>FOBUSD2017</t>
  </si>
  <si>
    <t>FOBEUR2017</t>
  </si>
  <si>
    <t>2016-2017 $</t>
  </si>
  <si>
    <t>2017 $</t>
  </si>
  <si>
    <t xml:space="preserve"> 2016- 2017</t>
  </si>
  <si>
    <t>FOBUSD</t>
  </si>
  <si>
    <t>FOBEUR</t>
  </si>
  <si>
    <t>FOBUSD-1</t>
  </si>
  <si>
    <t>FOBEUR-1</t>
  </si>
  <si>
    <t xml:space="preserve">GSEK:4 GBTARIHI:01/07/2017 - 31/07/2017 GBDURUM:ONAY,ÖNONAY,GÜMRÜKONAY,ASKIDA GTIPGRUPSINIF:MALGRUBU
ULKEGRUPSINIF:GENEL BEYANKAYITKODU:DH YIL:2017
</t>
  </si>
  <si>
    <t xml:space="preserve">GSEK:4 GBTARIHI:01/01/2017 - 31/07/2017 GBDURUM:ONAY,ÖNONAY,GÜMRÜKONAY,ASKIDA GTIPGRUPSINIF:MALGRUBU
ULKEGRUPSINIF:GENEL BEYANKAYITKODU:DH YIL:2017
</t>
  </si>
  <si>
    <t xml:space="preserve">GSEK:4 GBTARIHI:01/08/2016 - 31/07/2017 GBDURUM:ONAY,ÖNONAY,GÜMRÜKONAY,ASKIDA GTIPGRUPSINIF:MALGRUBU
ULKEGRUPSINIF:GENEL BEYANKAYITKODU:DH
</t>
  </si>
  <si>
    <t>01-31 Temmuz</t>
  </si>
  <si>
    <t>01 Ocak-31 Temmuz</t>
  </si>
  <si>
    <t>01 Ağustos-31 Temmuz</t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</si>
</sst>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00"/>
    <numFmt numFmtId="173" formatCode="0.0"/>
    <numFmt numFmtId="174" formatCode="#,##0\ _T_L"/>
    <numFmt numFmtId="175" formatCode="&quot;Evet&quot;;&quot;Evet&quot;;&quot;Hayır&quot;"/>
    <numFmt numFmtId="176" formatCode="&quot;Doğru&quot;;&quot;Doğru&quot;;&quot;Yanlış&quot;"/>
    <numFmt numFmtId="177" formatCode="&quot;Açık&quot;;&quot;Açık&quot;;&quot;Kapalı&quot;"/>
    <numFmt numFmtId="178" formatCode="[$-41F]dd\ mmmm\ yyyy\ dddd"/>
    <numFmt numFmtId="179" formatCode="00000"/>
    <numFmt numFmtId="180" formatCode="#,##0.0"/>
    <numFmt numFmtId="181" formatCode="[$€-2]\ #,##0.00_);[Red]\([$€-2]\ #,##0.00\)"/>
    <numFmt numFmtId="182" formatCode="[$¥€-2]\ #,##0.00_);[Red]\([$€-2]\ #,##0.00\)"/>
    <numFmt numFmtId="183" formatCode="###0"/>
  </numFmts>
  <fonts count="92">
    <font>
      <sz val="10"/>
      <name val="Arial Tur"/>
      <family val="0"/>
    </font>
    <font>
      <sz val="10"/>
      <name val="Arial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1"/>
      <name val="Arial Tur"/>
      <family val="0"/>
    </font>
    <font>
      <sz val="9"/>
      <name val="Arial Tur"/>
      <family val="0"/>
    </font>
    <font>
      <b/>
      <sz val="11"/>
      <name val="Arial Tur"/>
      <family val="0"/>
    </font>
    <font>
      <sz val="8"/>
      <name val="Arial Tur"/>
      <family val="0"/>
    </font>
    <font>
      <b/>
      <sz val="11"/>
      <name val="Times New Roman Tur"/>
      <family val="1"/>
    </font>
    <font>
      <sz val="11"/>
      <name val="Times New Roman Tur"/>
      <family val="1"/>
    </font>
    <font>
      <b/>
      <sz val="11"/>
      <name val="Verdana"/>
      <family val="2"/>
    </font>
    <font>
      <b/>
      <sz val="11"/>
      <name val="Arial"/>
      <family val="2"/>
    </font>
    <font>
      <b/>
      <sz val="12"/>
      <name val="Times New Roman Tur"/>
      <family val="1"/>
    </font>
    <font>
      <sz val="12"/>
      <name val="Arial Tur"/>
      <family val="0"/>
    </font>
    <font>
      <b/>
      <sz val="10"/>
      <name val="Times New Roman Tur"/>
      <family val="1"/>
    </font>
    <font>
      <b/>
      <sz val="10"/>
      <name val="Arial Tur"/>
      <family val="0"/>
    </font>
    <font>
      <b/>
      <sz val="10"/>
      <name val="Verdana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8"/>
      <name val="Arial Tur"/>
      <family val="0"/>
    </font>
    <font>
      <b/>
      <sz val="12"/>
      <name val="Arial Tur"/>
      <family val="0"/>
    </font>
    <font>
      <sz val="10"/>
      <color indexed="12"/>
      <name val="Arial"/>
      <family val="2"/>
    </font>
    <font>
      <sz val="10"/>
      <color indexed="8"/>
      <name val="serif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0"/>
      <color indexed="8"/>
      <name val="Verdana"/>
      <family val="2"/>
    </font>
    <font>
      <sz val="11"/>
      <color indexed="9"/>
      <name val="Calibri"/>
      <family val="2"/>
    </font>
    <font>
      <sz val="10"/>
      <color indexed="9"/>
      <name val="Verdana"/>
      <family val="2"/>
    </font>
    <font>
      <i/>
      <sz val="11"/>
      <color indexed="23"/>
      <name val="Calibri"/>
      <family val="2"/>
    </font>
    <font>
      <i/>
      <sz val="10"/>
      <color indexed="23"/>
      <name val="Verdana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sz val="11"/>
      <color indexed="52"/>
      <name val="Calibri"/>
      <family val="2"/>
    </font>
    <font>
      <sz val="10"/>
      <color indexed="52"/>
      <name val="Verdana"/>
      <family val="2"/>
    </font>
    <font>
      <b/>
      <sz val="15"/>
      <color indexed="56"/>
      <name val="Calibri"/>
      <family val="2"/>
    </font>
    <font>
      <b/>
      <sz val="15"/>
      <color indexed="56"/>
      <name val="Verdana"/>
      <family val="2"/>
    </font>
    <font>
      <b/>
      <sz val="13"/>
      <color indexed="56"/>
      <name val="Calibri"/>
      <family val="2"/>
    </font>
    <font>
      <b/>
      <sz val="13"/>
      <color indexed="56"/>
      <name val="Verdana"/>
      <family val="2"/>
    </font>
    <font>
      <b/>
      <sz val="11"/>
      <color indexed="56"/>
      <name val="Calibri"/>
      <family val="2"/>
    </font>
    <font>
      <b/>
      <sz val="11"/>
      <color indexed="56"/>
      <name val="Verdana"/>
      <family val="2"/>
    </font>
    <font>
      <b/>
      <sz val="11"/>
      <color indexed="63"/>
      <name val="Calibri"/>
      <family val="2"/>
    </font>
    <font>
      <b/>
      <sz val="10"/>
      <color indexed="63"/>
      <name val="Verdana"/>
      <family val="2"/>
    </font>
    <font>
      <sz val="11"/>
      <color indexed="62"/>
      <name val="Calibri"/>
      <family val="2"/>
    </font>
    <font>
      <sz val="10"/>
      <color indexed="62"/>
      <name val="Verdana"/>
      <family val="2"/>
    </font>
    <font>
      <b/>
      <sz val="11"/>
      <color indexed="52"/>
      <name val="Calibri"/>
      <family val="2"/>
    </font>
    <font>
      <b/>
      <sz val="10"/>
      <color indexed="52"/>
      <name val="Verdana"/>
      <family val="2"/>
    </font>
    <font>
      <b/>
      <sz val="11"/>
      <color indexed="9"/>
      <name val="Calibri"/>
      <family val="2"/>
    </font>
    <font>
      <b/>
      <sz val="10"/>
      <color indexed="9"/>
      <name val="Verdana"/>
      <family val="2"/>
    </font>
    <font>
      <sz val="11"/>
      <color indexed="17"/>
      <name val="Calibri"/>
      <family val="2"/>
    </font>
    <font>
      <sz val="10"/>
      <color indexed="17"/>
      <name val="Verdana"/>
      <family val="2"/>
    </font>
    <font>
      <sz val="11"/>
      <color indexed="20"/>
      <name val="Calibri"/>
      <family val="2"/>
    </font>
    <font>
      <sz val="10"/>
      <color indexed="20"/>
      <name val="Verdana"/>
      <family val="2"/>
    </font>
    <font>
      <sz val="11"/>
      <color indexed="60"/>
      <name val="Calibri"/>
      <family val="2"/>
    </font>
    <font>
      <sz val="10"/>
      <color indexed="60"/>
      <name val="Verdana"/>
      <family val="2"/>
    </font>
    <font>
      <b/>
      <sz val="11"/>
      <color indexed="8"/>
      <name val="Calibri"/>
      <family val="2"/>
    </font>
    <font>
      <b/>
      <sz val="10"/>
      <color indexed="8"/>
      <name val="Verdana"/>
      <family val="2"/>
    </font>
    <font>
      <sz val="11"/>
      <color indexed="10"/>
      <name val="Calibri"/>
      <family val="2"/>
    </font>
    <font>
      <sz val="10"/>
      <color indexed="10"/>
      <name val="Verdana"/>
      <family val="2"/>
    </font>
    <font>
      <sz val="11"/>
      <color theme="1"/>
      <name val="Calibri"/>
      <family val="2"/>
    </font>
    <font>
      <sz val="10"/>
      <color theme="1"/>
      <name val="Verdana"/>
      <family val="2"/>
    </font>
    <font>
      <sz val="11"/>
      <color theme="0"/>
      <name val="Calibri"/>
      <family val="2"/>
    </font>
    <font>
      <sz val="10"/>
      <color theme="0"/>
      <name val="Verdana"/>
      <family val="2"/>
    </font>
    <font>
      <i/>
      <sz val="11"/>
      <color rgb="FF7F7F7F"/>
      <name val="Calibri"/>
      <family val="2"/>
    </font>
    <font>
      <i/>
      <sz val="10"/>
      <color rgb="FF7F7F7F"/>
      <name val="Verdana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sz val="10"/>
      <color rgb="FFFA7D00"/>
      <name val="Verdana"/>
      <family val="2"/>
    </font>
    <font>
      <b/>
      <sz val="15"/>
      <color theme="3"/>
      <name val="Calibri"/>
      <family val="2"/>
    </font>
    <font>
      <b/>
      <sz val="15"/>
      <color theme="3"/>
      <name val="Verdana"/>
      <family val="2"/>
    </font>
    <font>
      <b/>
      <sz val="13"/>
      <color theme="3"/>
      <name val="Calibri"/>
      <family val="2"/>
    </font>
    <font>
      <b/>
      <sz val="13"/>
      <color theme="3"/>
      <name val="Verdana"/>
      <family val="2"/>
    </font>
    <font>
      <b/>
      <sz val="11"/>
      <color theme="3"/>
      <name val="Calibri"/>
      <family val="2"/>
    </font>
    <font>
      <b/>
      <sz val="11"/>
      <color theme="3"/>
      <name val="Verdana"/>
      <family val="2"/>
    </font>
    <font>
      <b/>
      <sz val="11"/>
      <color rgb="FF3F3F3F"/>
      <name val="Calibri"/>
      <family val="2"/>
    </font>
    <font>
      <b/>
      <sz val="10"/>
      <color rgb="FF3F3F3F"/>
      <name val="Verdana"/>
      <family val="2"/>
    </font>
    <font>
      <sz val="11"/>
      <color rgb="FF3F3F76"/>
      <name val="Calibri"/>
      <family val="2"/>
    </font>
    <font>
      <sz val="10"/>
      <color rgb="FF3F3F76"/>
      <name val="Verdana"/>
      <family val="2"/>
    </font>
    <font>
      <b/>
      <sz val="11"/>
      <color rgb="FFFA7D00"/>
      <name val="Calibri"/>
      <family val="2"/>
    </font>
    <font>
      <b/>
      <sz val="10"/>
      <color rgb="FFFA7D00"/>
      <name val="Verdana"/>
      <family val="2"/>
    </font>
    <font>
      <b/>
      <sz val="11"/>
      <color theme="0"/>
      <name val="Calibri"/>
      <family val="2"/>
    </font>
    <font>
      <b/>
      <sz val="10"/>
      <color theme="0"/>
      <name val="Verdana"/>
      <family val="2"/>
    </font>
    <font>
      <sz val="11"/>
      <color rgb="FF006100"/>
      <name val="Calibri"/>
      <family val="2"/>
    </font>
    <font>
      <sz val="10"/>
      <color rgb="FF006100"/>
      <name val="Verdana"/>
      <family val="2"/>
    </font>
    <font>
      <sz val="11"/>
      <color rgb="FF9C0006"/>
      <name val="Calibri"/>
      <family val="2"/>
    </font>
    <font>
      <sz val="10"/>
      <color rgb="FF9C0006"/>
      <name val="Verdana"/>
      <family val="2"/>
    </font>
    <font>
      <sz val="11"/>
      <color rgb="FF9C6500"/>
      <name val="Calibri"/>
      <family val="2"/>
    </font>
    <font>
      <sz val="10"/>
      <color rgb="FF9C6500"/>
      <name val="Verdana"/>
      <family val="2"/>
    </font>
    <font>
      <b/>
      <sz val="11"/>
      <color theme="1"/>
      <name val="Calibri"/>
      <family val="2"/>
    </font>
    <font>
      <b/>
      <sz val="10"/>
      <color theme="1"/>
      <name val="Verdana"/>
      <family val="2"/>
    </font>
    <font>
      <sz val="11"/>
      <color rgb="FFFF0000"/>
      <name val="Calibri"/>
      <family val="2"/>
    </font>
    <font>
      <sz val="10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CFFE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CCCCCC"/>
      </right>
      <top>
        <color indexed="63"/>
      </top>
      <bottom>
        <color indexed="63"/>
      </bottom>
    </border>
    <border>
      <left style="medium">
        <color rgb="FFCCCCCC"/>
      </left>
      <right>
        <color indexed="63"/>
      </right>
      <top>
        <color indexed="63"/>
      </top>
      <bottom style="medium">
        <color rgb="FFCCCCCC"/>
      </bottom>
    </border>
    <border>
      <left>
        <color indexed="63"/>
      </left>
      <right>
        <color indexed="63"/>
      </right>
      <top>
        <color indexed="63"/>
      </top>
      <bottom style="medium">
        <color rgb="FFCCCCCC"/>
      </bottom>
    </border>
    <border>
      <left>
        <color indexed="63"/>
      </left>
      <right style="medium">
        <color rgb="FFCCCCCC"/>
      </right>
      <top>
        <color indexed="63"/>
      </top>
      <bottom style="medium">
        <color rgb="FFCCCCCC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CCCCCC"/>
      </left>
      <right>
        <color indexed="63"/>
      </right>
      <top style="medium">
        <color rgb="FFCCCCCC"/>
      </top>
      <bottom>
        <color indexed="63"/>
      </bottom>
    </border>
    <border>
      <left>
        <color indexed="63"/>
      </left>
      <right>
        <color indexed="63"/>
      </right>
      <top style="medium">
        <color rgb="FFCCCCCC"/>
      </top>
      <bottom>
        <color indexed="63"/>
      </bottom>
    </border>
    <border>
      <left>
        <color indexed="63"/>
      </left>
      <right style="medium">
        <color rgb="FFCCCCCC"/>
      </right>
      <top style="medium">
        <color rgb="FFCCCCCC"/>
      </top>
      <bottom>
        <color indexed="63"/>
      </bottom>
    </border>
  </borders>
  <cellStyleXfs count="11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9" fillId="2" borderId="0" applyNumberFormat="0" applyBorder="0" applyAlignment="0" applyProtection="0"/>
    <xf numFmtId="0" fontId="58" fillId="3" borderId="0" applyNumberFormat="0" applyBorder="0" applyAlignment="0" applyProtection="0"/>
    <xf numFmtId="0" fontId="59" fillId="3" borderId="0" applyNumberFormat="0" applyBorder="0" applyAlignment="0" applyProtection="0"/>
    <xf numFmtId="0" fontId="58" fillId="4" borderId="0" applyNumberFormat="0" applyBorder="0" applyAlignment="0" applyProtection="0"/>
    <xf numFmtId="0" fontId="59" fillId="4" borderId="0" applyNumberFormat="0" applyBorder="0" applyAlignment="0" applyProtection="0"/>
    <xf numFmtId="0" fontId="58" fillId="5" borderId="0" applyNumberFormat="0" applyBorder="0" applyAlignment="0" applyProtection="0"/>
    <xf numFmtId="0" fontId="59" fillId="5" borderId="0" applyNumberFormat="0" applyBorder="0" applyAlignment="0" applyProtection="0"/>
    <xf numFmtId="0" fontId="58" fillId="6" borderId="0" applyNumberFormat="0" applyBorder="0" applyAlignment="0" applyProtection="0"/>
    <xf numFmtId="0" fontId="59" fillId="6" borderId="0" applyNumberFormat="0" applyBorder="0" applyAlignment="0" applyProtection="0"/>
    <xf numFmtId="0" fontId="58" fillId="7" borderId="0" applyNumberFormat="0" applyBorder="0" applyAlignment="0" applyProtection="0"/>
    <xf numFmtId="0" fontId="59" fillId="7" borderId="0" applyNumberFormat="0" applyBorder="0" applyAlignment="0" applyProtection="0"/>
    <xf numFmtId="0" fontId="58" fillId="8" borderId="0" applyNumberFormat="0" applyBorder="0" applyAlignment="0" applyProtection="0"/>
    <xf numFmtId="0" fontId="59" fillId="8" borderId="0" applyNumberFormat="0" applyBorder="0" applyAlignment="0" applyProtection="0"/>
    <xf numFmtId="0" fontId="58" fillId="9" borderId="0" applyNumberFormat="0" applyBorder="0" applyAlignment="0" applyProtection="0"/>
    <xf numFmtId="0" fontId="59" fillId="9" borderId="0" applyNumberFormat="0" applyBorder="0" applyAlignment="0" applyProtection="0"/>
    <xf numFmtId="0" fontId="58" fillId="10" borderId="0" applyNumberFormat="0" applyBorder="0" applyAlignment="0" applyProtection="0"/>
    <xf numFmtId="0" fontId="59" fillId="10" borderId="0" applyNumberFormat="0" applyBorder="0" applyAlignment="0" applyProtection="0"/>
    <xf numFmtId="0" fontId="58" fillId="11" borderId="0" applyNumberFormat="0" applyBorder="0" applyAlignment="0" applyProtection="0"/>
    <xf numFmtId="0" fontId="59" fillId="11" borderId="0" applyNumberFormat="0" applyBorder="0" applyAlignment="0" applyProtection="0"/>
    <xf numFmtId="0" fontId="58" fillId="12" borderId="0" applyNumberFormat="0" applyBorder="0" applyAlignment="0" applyProtection="0"/>
    <xf numFmtId="0" fontId="59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1" fillId="14" borderId="0" applyNumberFormat="0" applyBorder="0" applyAlignment="0" applyProtection="0"/>
    <xf numFmtId="0" fontId="60" fillId="15" borderId="0" applyNumberFormat="0" applyBorder="0" applyAlignment="0" applyProtection="0"/>
    <xf numFmtId="0" fontId="61" fillId="15" borderId="0" applyNumberFormat="0" applyBorder="0" applyAlignment="0" applyProtection="0"/>
    <xf numFmtId="0" fontId="60" fillId="16" borderId="0" applyNumberFormat="0" applyBorder="0" applyAlignment="0" applyProtection="0"/>
    <xf numFmtId="0" fontId="61" fillId="16" borderId="0" applyNumberFormat="0" applyBorder="0" applyAlignment="0" applyProtection="0"/>
    <xf numFmtId="0" fontId="60" fillId="17" borderId="0" applyNumberFormat="0" applyBorder="0" applyAlignment="0" applyProtection="0"/>
    <xf numFmtId="0" fontId="61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1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" applyNumberFormat="0" applyFill="0" applyAlignment="0" applyProtection="0"/>
    <xf numFmtId="0" fontId="67" fillId="0" borderId="1" applyNumberFormat="0" applyFill="0" applyAlignment="0" applyProtection="0"/>
    <xf numFmtId="0" fontId="68" fillId="0" borderId="2" applyNumberFormat="0" applyFill="0" applyAlignment="0" applyProtection="0"/>
    <xf numFmtId="0" fontId="69" fillId="0" borderId="2" applyNumberFormat="0" applyFill="0" applyAlignment="0" applyProtection="0"/>
    <xf numFmtId="0" fontId="70" fillId="0" borderId="3" applyNumberFormat="0" applyFill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4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74" fillId="20" borderId="5" applyNumberFormat="0" applyAlignment="0" applyProtection="0"/>
    <xf numFmtId="0" fontId="75" fillId="20" borderId="5" applyNumberFormat="0" applyAlignment="0" applyProtection="0"/>
    <xf numFmtId="0" fontId="76" fillId="21" borderId="6" applyNumberFormat="0" applyAlignment="0" applyProtection="0"/>
    <xf numFmtId="0" fontId="77" fillId="21" borderId="6" applyNumberFormat="0" applyAlignment="0" applyProtection="0"/>
    <xf numFmtId="0" fontId="78" fillId="20" borderId="6" applyNumberFormat="0" applyAlignment="0" applyProtection="0"/>
    <xf numFmtId="0" fontId="79" fillId="20" borderId="6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0" fillId="22" borderId="7" applyNumberFormat="0" applyAlignment="0" applyProtection="0"/>
    <xf numFmtId="0" fontId="81" fillId="22" borderId="7" applyNumberFormat="0" applyAlignment="0" applyProtection="0"/>
    <xf numFmtId="0" fontId="82" fillId="23" borderId="0" applyNumberFormat="0" applyBorder="0" applyAlignment="0" applyProtection="0"/>
    <xf numFmtId="0" fontId="83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4" fillId="24" borderId="0" applyNumberFormat="0" applyBorder="0" applyAlignment="0" applyProtection="0"/>
    <xf numFmtId="0" fontId="85" fillId="24" borderId="0" applyNumberFormat="0" applyBorder="0" applyAlignment="0" applyProtection="0"/>
    <xf numFmtId="0" fontId="58" fillId="0" borderId="0">
      <alignment/>
      <protection/>
    </xf>
    <xf numFmtId="0" fontId="1" fillId="0" borderId="0">
      <alignment vertical="center"/>
      <protection/>
    </xf>
    <xf numFmtId="0" fontId="59" fillId="0" borderId="0">
      <alignment/>
      <protection/>
    </xf>
    <xf numFmtId="0" fontId="58" fillId="0" borderId="0">
      <alignment/>
      <protection/>
    </xf>
    <xf numFmtId="0" fontId="0" fillId="25" borderId="8" applyNumberFormat="0" applyFont="0" applyAlignment="0" applyProtection="0"/>
    <xf numFmtId="0" fontId="17" fillId="25" borderId="8" applyNumberFormat="0" applyFont="0" applyAlignment="0" applyProtection="0"/>
    <xf numFmtId="0" fontId="59" fillId="25" borderId="8" applyNumberFormat="0" applyFont="0" applyAlignment="0" applyProtection="0"/>
    <xf numFmtId="0" fontId="58" fillId="25" borderId="8" applyNumberFormat="0" applyFont="0" applyAlignment="0" applyProtection="0"/>
    <xf numFmtId="0" fontId="86" fillId="26" borderId="0" applyNumberFormat="0" applyBorder="0" applyAlignment="0" applyProtection="0"/>
    <xf numFmtId="0" fontId="8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60" fillId="27" borderId="0" applyNumberFormat="0" applyBorder="0" applyAlignment="0" applyProtection="0"/>
    <xf numFmtId="0" fontId="61" fillId="27" borderId="0" applyNumberFormat="0" applyBorder="0" applyAlignment="0" applyProtection="0"/>
    <xf numFmtId="0" fontId="60" fillId="28" borderId="0" applyNumberFormat="0" applyBorder="0" applyAlignment="0" applyProtection="0"/>
    <xf numFmtId="0" fontId="61" fillId="28" borderId="0" applyNumberFormat="0" applyBorder="0" applyAlignment="0" applyProtection="0"/>
    <xf numFmtId="0" fontId="60" fillId="29" borderId="0" applyNumberFormat="0" applyBorder="0" applyAlignment="0" applyProtection="0"/>
    <xf numFmtId="0" fontId="61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9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16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horizontal="center"/>
    </xf>
    <xf numFmtId="3" fontId="14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18" fillId="0" borderId="10" xfId="0" applyNumberFormat="1" applyFont="1" applyFill="1" applyBorder="1" applyAlignment="1">
      <alignment horizontal="center" wrapText="1"/>
    </xf>
    <xf numFmtId="4" fontId="6" fillId="0" borderId="0" xfId="0" applyNumberFormat="1" applyFont="1" applyAlignment="1">
      <alignment/>
    </xf>
    <xf numFmtId="4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14" fillId="0" borderId="10" xfId="0" applyFont="1" applyFill="1" applyBorder="1" applyAlignment="1">
      <alignment horizontal="right"/>
    </xf>
    <xf numFmtId="4" fontId="19" fillId="0" borderId="0" xfId="0" applyNumberFormat="1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4" fontId="15" fillId="0" borderId="10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/>
    </xf>
    <xf numFmtId="9" fontId="15" fillId="0" borderId="10" xfId="0" applyNumberFormat="1" applyFont="1" applyBorder="1" applyAlignment="1">
      <alignment/>
    </xf>
    <xf numFmtId="0" fontId="23" fillId="0" borderId="11" xfId="0" applyNumberFormat="1" applyFont="1" applyFill="1" applyBorder="1" applyAlignment="1" applyProtection="1">
      <alignment horizontal="left" vertical="top" wrapText="1"/>
      <protection/>
    </xf>
    <xf numFmtId="0" fontId="23" fillId="0" borderId="11" xfId="0" applyNumberFormat="1" applyFont="1" applyFill="1" applyBorder="1" applyAlignment="1" applyProtection="1">
      <alignment horizontal="right" vertical="top" wrapText="1"/>
      <protection/>
    </xf>
    <xf numFmtId="0" fontId="24" fillId="33" borderId="12" xfId="0" applyNumberFormat="1" applyFont="1" applyFill="1" applyBorder="1" applyAlignment="1" applyProtection="1">
      <alignment horizontal="left" vertical="top"/>
      <protection/>
    </xf>
    <xf numFmtId="0" fontId="24" fillId="33" borderId="0" xfId="0" applyNumberFormat="1" applyFont="1" applyFill="1" applyBorder="1" applyAlignment="1" applyProtection="1">
      <alignment horizontal="left" vertical="top"/>
      <protection/>
    </xf>
    <xf numFmtId="4" fontId="24" fillId="33" borderId="0" xfId="0" applyNumberFormat="1" applyFont="1" applyFill="1" applyBorder="1" applyAlignment="1" applyProtection="1">
      <alignment horizontal="right" vertical="top"/>
      <protection/>
    </xf>
    <xf numFmtId="183" fontId="24" fillId="33" borderId="0" xfId="0" applyNumberFormat="1" applyFont="1" applyFill="1" applyBorder="1" applyAlignment="1" applyProtection="1">
      <alignment horizontal="right" vertical="top"/>
      <protection/>
    </xf>
    <xf numFmtId="183" fontId="24" fillId="33" borderId="13" xfId="0" applyNumberFormat="1" applyFont="1" applyFill="1" applyBorder="1" applyAlignment="1" applyProtection="1">
      <alignment horizontal="right" vertical="top"/>
      <protection/>
    </xf>
    <xf numFmtId="0" fontId="24" fillId="0" borderId="12" xfId="0" applyNumberFormat="1" applyFont="1" applyFill="1" applyBorder="1" applyAlignment="1" applyProtection="1">
      <alignment horizontal="left" vertical="top"/>
      <protection/>
    </xf>
    <xf numFmtId="0" fontId="24" fillId="0" borderId="0" xfId="0" applyNumberFormat="1" applyFont="1" applyFill="1" applyBorder="1" applyAlignment="1" applyProtection="1">
      <alignment horizontal="left" vertical="top"/>
      <protection/>
    </xf>
    <xf numFmtId="4" fontId="24" fillId="0" borderId="0" xfId="0" applyNumberFormat="1" applyFont="1" applyFill="1" applyBorder="1" applyAlignment="1" applyProtection="1">
      <alignment horizontal="right" vertical="top"/>
      <protection/>
    </xf>
    <xf numFmtId="183" fontId="24" fillId="0" borderId="0" xfId="0" applyNumberFormat="1" applyFont="1" applyFill="1" applyBorder="1" applyAlignment="1" applyProtection="1">
      <alignment horizontal="right" vertical="top"/>
      <protection/>
    </xf>
    <xf numFmtId="183" fontId="24" fillId="0" borderId="13" xfId="0" applyNumberFormat="1" applyFont="1" applyFill="1" applyBorder="1" applyAlignment="1" applyProtection="1">
      <alignment horizontal="right" vertical="top"/>
      <protection/>
    </xf>
    <xf numFmtId="0" fontId="24" fillId="33" borderId="0" xfId="0" applyNumberFormat="1" applyFont="1" applyFill="1" applyBorder="1" applyAlignment="1" applyProtection="1">
      <alignment horizontal="right" vertical="top"/>
      <protection/>
    </xf>
    <xf numFmtId="0" fontId="23" fillId="0" borderId="14" xfId="0" applyNumberFormat="1" applyFont="1" applyFill="1" applyBorder="1" applyAlignment="1" applyProtection="1">
      <alignment horizontal="right" vertical="top" wrapText="1"/>
      <protection/>
    </xf>
    <xf numFmtId="0" fontId="23" fillId="0" borderId="15" xfId="0" applyNumberFormat="1" applyFont="1" applyFill="1" applyBorder="1" applyAlignment="1" applyProtection="1">
      <alignment horizontal="right" vertical="top" wrapText="1"/>
      <protection/>
    </xf>
    <xf numFmtId="4" fontId="23" fillId="0" borderId="15" xfId="0" applyNumberFormat="1" applyFont="1" applyFill="1" applyBorder="1" applyAlignment="1" applyProtection="1">
      <alignment horizontal="right" vertical="top" wrapText="1"/>
      <protection/>
    </xf>
    <xf numFmtId="183" fontId="23" fillId="0" borderId="15" xfId="0" applyNumberFormat="1" applyFont="1" applyFill="1" applyBorder="1" applyAlignment="1" applyProtection="1">
      <alignment horizontal="right" vertical="top" wrapText="1"/>
      <protection/>
    </xf>
    <xf numFmtId="183" fontId="23" fillId="0" borderId="16" xfId="0" applyNumberFormat="1" applyFont="1" applyFill="1" applyBorder="1" applyAlignment="1" applyProtection="1">
      <alignment horizontal="right" vertical="top" wrapText="1"/>
      <protection/>
    </xf>
    <xf numFmtId="0" fontId="24" fillId="0" borderId="0" xfId="0" applyNumberFormat="1" applyFont="1" applyFill="1" applyBorder="1" applyAlignment="1" applyProtection="1">
      <alignment horizontal="right" vertical="top"/>
      <protection/>
    </xf>
    <xf numFmtId="0" fontId="12" fillId="0" borderId="0" xfId="0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49" fontId="10" fillId="0" borderId="17" xfId="0" applyNumberFormat="1" applyFont="1" applyFill="1" applyBorder="1" applyAlignment="1">
      <alignment horizontal="center"/>
    </xf>
    <xf numFmtId="49" fontId="10" fillId="0" borderId="18" xfId="0" applyNumberFormat="1" applyFont="1" applyFill="1" applyBorder="1" applyAlignment="1">
      <alignment horizontal="center"/>
    </xf>
    <xf numFmtId="15" fontId="10" fillId="0" borderId="17" xfId="0" applyNumberFormat="1" applyFont="1" applyFill="1" applyBorder="1" applyAlignment="1">
      <alignment horizontal="center"/>
    </xf>
    <xf numFmtId="0" fontId="10" fillId="0" borderId="18" xfId="0" applyNumberFormat="1" applyFont="1" applyFill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3" fillId="0" borderId="19" xfId="0" applyNumberFormat="1" applyFont="1" applyFill="1" applyBorder="1" applyAlignment="1" applyProtection="1">
      <alignment horizontal="center" vertical="top" wrapText="1"/>
      <protection/>
    </xf>
    <xf numFmtId="0" fontId="23" fillId="0" borderId="20" xfId="0" applyNumberFormat="1" applyFont="1" applyFill="1" applyBorder="1" applyAlignment="1" applyProtection="1">
      <alignment horizontal="center" vertical="top" wrapText="1"/>
      <protection/>
    </xf>
    <xf numFmtId="0" fontId="23" fillId="0" borderId="21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0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4" fillId="0" borderId="12" xfId="0" applyNumberFormat="1" applyFont="1" applyFill="1" applyBorder="1" applyAlignment="1" applyProtection="1">
      <alignment horizontal="left" vertical="top" wrapText="1"/>
      <protection/>
    </xf>
    <xf numFmtId="0" fontId="24" fillId="0" borderId="0" xfId="0" applyNumberFormat="1" applyFont="1" applyFill="1" applyBorder="1" applyAlignment="1" applyProtection="1">
      <alignment horizontal="left" vertical="top" wrapText="1"/>
      <protection/>
    </xf>
    <xf numFmtId="0" fontId="24" fillId="0" borderId="13" xfId="0" applyNumberFormat="1" applyFont="1" applyFill="1" applyBorder="1" applyAlignment="1" applyProtection="1">
      <alignment horizontal="left" vertical="top" wrapText="1"/>
      <protection/>
    </xf>
  </cellXfs>
  <cellStyles count="100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Açıklama Metni" xfId="51"/>
    <cellStyle name="Açıklama Metni 2" xfId="52"/>
    <cellStyle name="Ana Başlık" xfId="53"/>
    <cellStyle name="Ana Başlık 2" xfId="54"/>
    <cellStyle name="Bağlı Hücre" xfId="55"/>
    <cellStyle name="Bağlı Hücre 2" xfId="56"/>
    <cellStyle name="Başlık 1" xfId="57"/>
    <cellStyle name="Başlık 1 2" xfId="58"/>
    <cellStyle name="Başlık 2" xfId="59"/>
    <cellStyle name="Başlık 2 2" xfId="60"/>
    <cellStyle name="Başlık 3" xfId="61"/>
    <cellStyle name="Başlık 3 2" xfId="62"/>
    <cellStyle name="Başlık 4" xfId="63"/>
    <cellStyle name="Başlık 4 2" xfId="64"/>
    <cellStyle name="Comma [0]" xfId="65"/>
    <cellStyle name="Çıkış" xfId="66"/>
    <cellStyle name="Çıkış 2" xfId="67"/>
    <cellStyle name="Giriş" xfId="68"/>
    <cellStyle name="Giriş 2" xfId="69"/>
    <cellStyle name="Hesaplama" xfId="70"/>
    <cellStyle name="Hesaplama 2" xfId="71"/>
    <cellStyle name="Hyperlink" xfId="72"/>
    <cellStyle name="Hyperlink 2" xfId="73"/>
    <cellStyle name="Hyperlink 3" xfId="74"/>
    <cellStyle name="Hyperlink 4" xfId="75"/>
    <cellStyle name="İşaretli Hücre" xfId="76"/>
    <cellStyle name="İşaretli Hücre 2" xfId="77"/>
    <cellStyle name="İyi" xfId="78"/>
    <cellStyle name="İyi 2" xfId="79"/>
    <cellStyle name="Followed Hyperlink" xfId="80"/>
    <cellStyle name="Hyperlink" xfId="81"/>
    <cellStyle name="Kötü" xfId="82"/>
    <cellStyle name="Kötü 2" xfId="83"/>
    <cellStyle name="Normal 2" xfId="84"/>
    <cellStyle name="Normal 3" xfId="85"/>
    <cellStyle name="Normal 4" xfId="86"/>
    <cellStyle name="Normal 5" xfId="87"/>
    <cellStyle name="Not" xfId="88"/>
    <cellStyle name="Not 2" xfId="89"/>
    <cellStyle name="Not 3" xfId="90"/>
    <cellStyle name="Not 4" xfId="91"/>
    <cellStyle name="Nötr" xfId="92"/>
    <cellStyle name="Nötr 2" xfId="93"/>
    <cellStyle name="Currency" xfId="94"/>
    <cellStyle name="Currency [0]" xfId="95"/>
    <cellStyle name="Toplam" xfId="96"/>
    <cellStyle name="Toplam 2" xfId="97"/>
    <cellStyle name="Uyarı Metni" xfId="98"/>
    <cellStyle name="Uyarı Metni 2" xfId="99"/>
    <cellStyle name="Comma" xfId="100"/>
    <cellStyle name="Vurgu1" xfId="101"/>
    <cellStyle name="Vurgu1 2" xfId="102"/>
    <cellStyle name="Vurgu2" xfId="103"/>
    <cellStyle name="Vurgu2 2" xfId="104"/>
    <cellStyle name="Vurgu3" xfId="105"/>
    <cellStyle name="Vurgu3 2" xfId="106"/>
    <cellStyle name="Vurgu4" xfId="107"/>
    <cellStyle name="Vurgu4 2" xfId="108"/>
    <cellStyle name="Vurgu5" xfId="109"/>
    <cellStyle name="Vurgu5 2" xfId="110"/>
    <cellStyle name="Vurgu6" xfId="111"/>
    <cellStyle name="Vurgu6 2" xfId="112"/>
    <cellStyle name="Percent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zoomScale="115" zoomScaleNormal="115" zoomScalePageLayoutView="0" workbookViewId="0" topLeftCell="A1">
      <selection activeCell="J5" sqref="J5"/>
    </sheetView>
  </sheetViews>
  <sheetFormatPr defaultColWidth="9.00390625" defaultRowHeight="12.75"/>
  <cols>
    <col min="1" max="1" width="23.375" style="1" bestFit="1" customWidth="1"/>
    <col min="2" max="2" width="21.00390625" style="3" customWidth="1"/>
    <col min="3" max="3" width="16.125" style="3" customWidth="1"/>
    <col min="4" max="4" width="10.00390625" style="22" customWidth="1"/>
    <col min="5" max="5" width="12.375" style="3" customWidth="1"/>
    <col min="6" max="6" width="16.25390625" style="3" customWidth="1"/>
    <col min="7" max="7" width="15.375" style="3" bestFit="1" customWidth="1"/>
    <col min="8" max="8" width="12.125" style="22" bestFit="1" customWidth="1"/>
    <col min="9" max="9" width="9.125" style="3" bestFit="1" customWidth="1"/>
    <col min="10" max="11" width="15.375" style="1" bestFit="1" customWidth="1"/>
    <col min="12" max="12" width="9.75390625" style="1" bestFit="1" customWidth="1"/>
    <col min="13" max="16384" width="9.00390625" style="1" customWidth="1"/>
  </cols>
  <sheetData>
    <row r="1" spans="1:9" ht="24.75" customHeight="1">
      <c r="A1" s="54" t="s">
        <v>7</v>
      </c>
      <c r="B1" s="54"/>
      <c r="C1" s="54"/>
      <c r="D1" s="54"/>
      <c r="E1" s="55"/>
      <c r="F1" s="55"/>
      <c r="G1" s="55"/>
      <c r="H1" s="55"/>
      <c r="I1" s="55"/>
    </row>
    <row r="2" spans="1:9" ht="30.75" customHeight="1">
      <c r="A2" s="54"/>
      <c r="B2" s="54"/>
      <c r="C2" s="54"/>
      <c r="D2" s="54"/>
      <c r="E2" s="55"/>
      <c r="F2" s="55"/>
      <c r="G2" s="55"/>
      <c r="H2" s="55"/>
      <c r="I2" s="55"/>
    </row>
    <row r="3" spans="1:9" ht="2.25" customHeight="1" hidden="1">
      <c r="A3" s="7"/>
      <c r="B3" s="8"/>
      <c r="C3" s="8"/>
      <c r="D3" s="19"/>
      <c r="E3" s="8"/>
      <c r="F3" s="9"/>
      <c r="G3" s="9"/>
      <c r="H3" s="20"/>
      <c r="I3" s="9"/>
    </row>
    <row r="4" spans="1:12" s="2" customFormat="1" ht="26.25" customHeight="1">
      <c r="A4" s="11"/>
      <c r="B4" s="56" t="s">
        <v>57</v>
      </c>
      <c r="C4" s="57"/>
      <c r="D4" s="24" t="s">
        <v>49</v>
      </c>
      <c r="E4" s="10">
        <v>2017</v>
      </c>
      <c r="F4" s="58" t="s">
        <v>58</v>
      </c>
      <c r="G4" s="59"/>
      <c r="H4" s="24" t="s">
        <v>49</v>
      </c>
      <c r="I4" s="10">
        <v>2017</v>
      </c>
      <c r="J4" s="60" t="s">
        <v>59</v>
      </c>
      <c r="K4" s="61"/>
      <c r="L4" s="34" t="s">
        <v>31</v>
      </c>
    </row>
    <row r="5" spans="1:12" s="2" customFormat="1" ht="15">
      <c r="A5" s="11"/>
      <c r="B5" s="12" t="s">
        <v>40</v>
      </c>
      <c r="C5" s="12" t="s">
        <v>48</v>
      </c>
      <c r="D5" s="13" t="s">
        <v>30</v>
      </c>
      <c r="E5" s="12" t="s">
        <v>32</v>
      </c>
      <c r="F5" s="12" t="s">
        <v>40</v>
      </c>
      <c r="G5" s="12" t="s">
        <v>48</v>
      </c>
      <c r="H5" s="13" t="s">
        <v>30</v>
      </c>
      <c r="I5" s="12" t="s">
        <v>32</v>
      </c>
      <c r="J5" s="31" t="s">
        <v>41</v>
      </c>
      <c r="K5" s="31" t="s">
        <v>47</v>
      </c>
      <c r="L5" s="30" t="s">
        <v>30</v>
      </c>
    </row>
    <row r="6" spans="1:12" s="2" customFormat="1" ht="15">
      <c r="A6" s="14" t="s">
        <v>42</v>
      </c>
      <c r="B6" s="15">
        <f>sayfa1!C20</f>
        <v>1547719256.93</v>
      </c>
      <c r="C6" s="15">
        <f>sayfa1!D20</f>
        <v>2214993887.92</v>
      </c>
      <c r="D6" s="32">
        <f>IF(B6&gt;0,(C6-B6)/B6*100,100)</f>
        <v>43.113415304632305</v>
      </c>
      <c r="E6" s="33">
        <f>C6/C13*100</f>
        <v>88.22325387176517</v>
      </c>
      <c r="F6" s="15">
        <f>Sayfa2!C20</f>
        <v>11860723009.85</v>
      </c>
      <c r="G6" s="15">
        <f>Sayfa2!D20</f>
        <v>15104950394.17</v>
      </c>
      <c r="H6" s="32">
        <f>IF(F6&gt;0,(G6-F6)/F6*100,100)</f>
        <v>27.352694954816492</v>
      </c>
      <c r="I6" s="33">
        <f>G6/G13*100</f>
        <v>87.79930316855858</v>
      </c>
      <c r="J6" s="15">
        <f>sayfa3!C20</f>
        <v>19794625396.49</v>
      </c>
      <c r="K6" s="15">
        <f>sayfa3!D20</f>
        <v>24337964126.4</v>
      </c>
      <c r="L6" s="33">
        <f>(K6-J6)/J6*100</f>
        <v>22.952385503166067</v>
      </c>
    </row>
    <row r="7" spans="1:12" s="2" customFormat="1" ht="15">
      <c r="A7" s="14" t="s">
        <v>1</v>
      </c>
      <c r="B7" s="15">
        <f>sayfa1!C6</f>
        <v>74580073.09</v>
      </c>
      <c r="C7" s="15">
        <f>sayfa1!D6</f>
        <v>84923025.58</v>
      </c>
      <c r="D7" s="32">
        <f aca="true" t="shared" si="0" ref="D7:D13">IF(B7&gt;0,(C7-B7)/B7*100,100)</f>
        <v>13.868252016216942</v>
      </c>
      <c r="E7" s="33">
        <f>C7/C13*100</f>
        <v>3.382485922946866</v>
      </c>
      <c r="F7" s="15">
        <f>Sayfa2!C6</f>
        <v>675234129.57</v>
      </c>
      <c r="G7" s="15">
        <f>Sayfa2!D6</f>
        <v>678637560.08</v>
      </c>
      <c r="H7" s="32">
        <f aca="true" t="shared" si="1" ref="H7:H13">IF(F7&gt;0,(G7-F7)/F7*100,100)</f>
        <v>0.5040370977941162</v>
      </c>
      <c r="I7" s="33">
        <f>G7/G13*100</f>
        <v>3.944660745263499</v>
      </c>
      <c r="J7" s="15">
        <f>sayfa3!C6</f>
        <v>1151417003.86</v>
      </c>
      <c r="K7" s="15">
        <f>sayfa3!D6</f>
        <v>1147059944.37</v>
      </c>
      <c r="L7" s="33">
        <f aca="true" t="shared" si="2" ref="L7:L13">(K7-J7)/J7*100</f>
        <v>-0.3784084719431312</v>
      </c>
    </row>
    <row r="8" spans="1:12" ht="15">
      <c r="A8" s="14" t="s">
        <v>0</v>
      </c>
      <c r="B8" s="15">
        <f>sayfa1!C5</f>
        <v>34575118.28</v>
      </c>
      <c r="C8" s="15">
        <f>sayfa1!D5</f>
        <v>47605613.88</v>
      </c>
      <c r="D8" s="32">
        <f t="shared" si="0"/>
        <v>37.68749392113432</v>
      </c>
      <c r="E8" s="33">
        <f>C8/C13*100</f>
        <v>1.896132617774591</v>
      </c>
      <c r="F8" s="15">
        <f>Sayfa2!C5</f>
        <v>301921837.12</v>
      </c>
      <c r="G8" s="15">
        <f>Sayfa2!D5</f>
        <v>322833870.97</v>
      </c>
      <c r="H8" s="32">
        <f t="shared" si="1"/>
        <v>6.9263071692586635</v>
      </c>
      <c r="I8" s="33">
        <f>G8/G13*100</f>
        <v>1.876509897133751</v>
      </c>
      <c r="J8" s="15">
        <f>sayfa3!C5</f>
        <v>509441241.15</v>
      </c>
      <c r="K8" s="15">
        <f>sayfa3!D5</f>
        <v>527515046.44</v>
      </c>
      <c r="L8" s="33">
        <f t="shared" si="2"/>
        <v>3.5477703472142665</v>
      </c>
    </row>
    <row r="9" spans="1:12" ht="15">
      <c r="A9" s="14" t="s">
        <v>3</v>
      </c>
      <c r="B9" s="15">
        <f>sayfa1!C22</f>
        <v>13541854.29</v>
      </c>
      <c r="C9" s="15">
        <f>sayfa1!D22</f>
        <v>12965509.57</v>
      </c>
      <c r="D9" s="32">
        <f t="shared" si="0"/>
        <v>-4.256025117812716</v>
      </c>
      <c r="E9" s="33">
        <f>C9/C13*100</f>
        <v>0.5164165231377037</v>
      </c>
      <c r="F9" s="15">
        <f>Sayfa2!C22</f>
        <v>85975815.24</v>
      </c>
      <c r="G9" s="15">
        <f>Sayfa2!D22</f>
        <v>88034111.69</v>
      </c>
      <c r="H9" s="32">
        <f t="shared" si="1"/>
        <v>2.3940412129321533</v>
      </c>
      <c r="I9" s="33">
        <f>G9/G13*100</f>
        <v>0.5117086425141998</v>
      </c>
      <c r="J9" s="15">
        <f>sayfa3!C22</f>
        <v>166955274.4</v>
      </c>
      <c r="K9" s="15">
        <f>sayfa3!D22</f>
        <v>162770545.12</v>
      </c>
      <c r="L9" s="33">
        <f t="shared" si="2"/>
        <v>-2.5064972011450277</v>
      </c>
    </row>
    <row r="10" spans="1:12" ht="17.25" customHeight="1">
      <c r="A10" s="14" t="s">
        <v>2</v>
      </c>
      <c r="B10" s="15">
        <f>sayfa1!C9</f>
        <v>13633904.29</v>
      </c>
      <c r="C10" s="15">
        <f>sayfa1!D9</f>
        <v>22816341.39</v>
      </c>
      <c r="D10" s="32">
        <f t="shared" si="0"/>
        <v>67.350018781744</v>
      </c>
      <c r="E10" s="33">
        <f>C10/C13*100</f>
        <v>0.9087753649582692</v>
      </c>
      <c r="F10" s="15">
        <f>Sayfa2!C9</f>
        <v>66447309.42</v>
      </c>
      <c r="G10" s="15">
        <f>Sayfa2!D9</f>
        <v>68858645.1</v>
      </c>
      <c r="H10" s="32">
        <f t="shared" si="1"/>
        <v>3.6289440476188846</v>
      </c>
      <c r="I10" s="33">
        <f>G10/G13*100</f>
        <v>0.40024898454777663</v>
      </c>
      <c r="J10" s="15">
        <f>sayfa3!C9</f>
        <v>110363478.8</v>
      </c>
      <c r="K10" s="15">
        <f>sayfa3!D9</f>
        <v>103721546.45</v>
      </c>
      <c r="L10" s="33">
        <f t="shared" si="2"/>
        <v>-6.018233950414396</v>
      </c>
    </row>
    <row r="11" spans="1:12" ht="20.25" customHeight="1" hidden="1">
      <c r="A11" s="28" t="s">
        <v>5</v>
      </c>
      <c r="B11" s="16">
        <f>SUM(B6:B10)</f>
        <v>1684050206.8799999</v>
      </c>
      <c r="C11" s="16">
        <f>SUM(C6:C10)</f>
        <v>2383304378.34</v>
      </c>
      <c r="D11" s="32">
        <f t="shared" si="0"/>
        <v>41.52216891178631</v>
      </c>
      <c r="E11" s="33">
        <f>C11/C13*100</f>
        <v>94.92706430058261</v>
      </c>
      <c r="F11" s="15">
        <f>SUM(F6:F10)</f>
        <v>12990302101.2</v>
      </c>
      <c r="G11" s="15">
        <f>SUM(G6:G10)</f>
        <v>16263314582.01</v>
      </c>
      <c r="H11" s="32">
        <f t="shared" si="1"/>
        <v>25.195814964977988</v>
      </c>
      <c r="I11" s="33" t="e">
        <f>G11/G18*100</f>
        <v>#DIV/0!</v>
      </c>
      <c r="J11" s="15">
        <f>SUM(J6:J10)</f>
        <v>21732802394.700005</v>
      </c>
      <c r="K11" s="15">
        <f>SUM(K6:K10)</f>
        <v>26279031208.78</v>
      </c>
      <c r="L11" s="33">
        <f t="shared" si="2"/>
        <v>20.918741778044634</v>
      </c>
    </row>
    <row r="12" spans="1:12" ht="15">
      <c r="A12" s="14" t="s">
        <v>4</v>
      </c>
      <c r="B12" s="16">
        <f>B13-B11</f>
        <v>102819539.33000016</v>
      </c>
      <c r="C12" s="16">
        <f>C13-C11</f>
        <v>127364624.11999989</v>
      </c>
      <c r="D12" s="32">
        <f t="shared" si="0"/>
        <v>23.872004241549917</v>
      </c>
      <c r="E12" s="33">
        <f>C12/C13*100</f>
        <v>5.072935699417393</v>
      </c>
      <c r="F12" s="16">
        <f>F13-F11</f>
        <v>917649510.539999</v>
      </c>
      <c r="G12" s="16">
        <f>G13-G11</f>
        <v>940637897.1700001</v>
      </c>
      <c r="H12" s="32">
        <f t="shared" si="1"/>
        <v>2.5051380037759023</v>
      </c>
      <c r="I12" s="33">
        <f>G12/G13*100</f>
        <v>5.4675685619821826</v>
      </c>
      <c r="J12" s="16">
        <f>J13-J11</f>
        <v>1619975325.119995</v>
      </c>
      <c r="K12" s="16">
        <f>K13-K11</f>
        <v>1540703721.5699997</v>
      </c>
      <c r="L12" s="33">
        <f t="shared" si="2"/>
        <v>-4.893383394226921</v>
      </c>
    </row>
    <row r="13" spans="1:12" ht="15">
      <c r="A13" s="17" t="s">
        <v>5</v>
      </c>
      <c r="B13" s="15">
        <f>sayfa1!C30</f>
        <v>1786869746.21</v>
      </c>
      <c r="C13" s="15">
        <f>sayfa1!D30</f>
        <v>2510669002.46</v>
      </c>
      <c r="D13" s="32">
        <f t="shared" si="0"/>
        <v>40.506548268848256</v>
      </c>
      <c r="E13" s="33">
        <f>C13/C13*100</f>
        <v>100</v>
      </c>
      <c r="F13" s="15">
        <f>Sayfa2!C30</f>
        <v>13907951611.74</v>
      </c>
      <c r="G13" s="15">
        <f>Sayfa2!D30</f>
        <v>17203952479.18</v>
      </c>
      <c r="H13" s="32">
        <f t="shared" si="1"/>
        <v>23.6986794278014</v>
      </c>
      <c r="I13" s="33">
        <f>G13/G13*100</f>
        <v>100</v>
      </c>
      <c r="J13" s="15">
        <f>sayfa3!C30</f>
        <v>23352777719.82</v>
      </c>
      <c r="K13" s="15">
        <f>sayfa3!D30</f>
        <v>27819734930.35</v>
      </c>
      <c r="L13" s="33">
        <f t="shared" si="2"/>
        <v>19.128162243152758</v>
      </c>
    </row>
    <row r="14" spans="1:9" ht="14.25">
      <c r="A14" s="18"/>
      <c r="B14" s="9"/>
      <c r="C14" s="9"/>
      <c r="D14" s="20"/>
      <c r="E14" s="9"/>
      <c r="F14" s="9"/>
      <c r="G14" s="9"/>
      <c r="H14" s="20"/>
      <c r="I14" s="9"/>
    </row>
    <row r="15" spans="1:9" ht="15">
      <c r="A15" s="26"/>
      <c r="B15" s="27"/>
      <c r="C15" s="27"/>
      <c r="D15" s="27"/>
      <c r="E15" s="27"/>
      <c r="F15" s="27"/>
      <c r="G15" s="27"/>
      <c r="H15" s="27"/>
      <c r="I15" s="27"/>
    </row>
    <row r="16" spans="1:9" ht="15">
      <c r="A16" s="29"/>
      <c r="B16" s="5"/>
      <c r="C16" s="5"/>
      <c r="D16" s="5"/>
      <c r="H16" s="23"/>
      <c r="I16" s="6"/>
    </row>
    <row r="17" spans="1:4" ht="15">
      <c r="A17" s="29"/>
      <c r="B17" s="25"/>
      <c r="C17" s="25"/>
      <c r="D17" s="21"/>
    </row>
    <row r="18" spans="2:4" ht="15">
      <c r="B18" s="5"/>
      <c r="C18" s="5"/>
      <c r="D18" s="21"/>
    </row>
    <row r="19" spans="2:4" ht="15" customHeight="1">
      <c r="B19" s="5"/>
      <c r="C19" s="5"/>
      <c r="D19" s="21"/>
    </row>
    <row r="20" spans="2:4" ht="14.25" customHeight="1">
      <c r="B20" s="5"/>
      <c r="C20" s="5"/>
      <c r="D20" s="21"/>
    </row>
    <row r="21" spans="2:6" ht="15">
      <c r="B21" s="5"/>
      <c r="F21" s="5"/>
    </row>
    <row r="29" ht="15">
      <c r="C29" s="4"/>
    </row>
  </sheetData>
  <sheetProtection/>
  <mergeCells count="4">
    <mergeCell ref="A1:I2"/>
    <mergeCell ref="B4:C4"/>
    <mergeCell ref="F4:G4"/>
    <mergeCell ref="J4:K4"/>
  </mergeCells>
  <printOptions/>
  <pageMargins left="0" right="0" top="0.7874015748031497" bottom="0.7874015748031497" header="0.5118110236220472" footer="0.5118110236220472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8" width="13.75390625" style="0" customWidth="1"/>
  </cols>
  <sheetData>
    <row r="1" spans="1:8" ht="12.75">
      <c r="A1" s="62" t="s">
        <v>33</v>
      </c>
      <c r="B1" s="63"/>
      <c r="C1" s="63"/>
      <c r="D1" s="63"/>
      <c r="E1" s="63"/>
      <c r="F1" s="63"/>
      <c r="G1" s="63"/>
      <c r="H1" s="64"/>
    </row>
    <row r="2" spans="1:8" ht="12.75">
      <c r="A2" s="65" t="s">
        <v>54</v>
      </c>
      <c r="B2" s="66"/>
      <c r="C2" s="66"/>
      <c r="D2" s="66"/>
      <c r="E2" s="66"/>
      <c r="F2" s="66"/>
      <c r="G2" s="66"/>
      <c r="H2" s="67"/>
    </row>
    <row r="3" spans="1:8" ht="13.5" thickBot="1">
      <c r="A3" s="68"/>
      <c r="B3" s="69"/>
      <c r="C3" s="69"/>
      <c r="D3" s="69"/>
      <c r="E3" s="69"/>
      <c r="F3" s="69"/>
      <c r="G3" s="69"/>
      <c r="H3" s="70"/>
    </row>
    <row r="4" spans="1:8" ht="13.5" thickBot="1">
      <c r="A4" s="35" t="s">
        <v>34</v>
      </c>
      <c r="B4" s="35" t="s">
        <v>35</v>
      </c>
      <c r="C4" s="36" t="s">
        <v>43</v>
      </c>
      <c r="D4" s="36" t="s">
        <v>45</v>
      </c>
      <c r="E4" s="36" t="s">
        <v>36</v>
      </c>
      <c r="F4" s="36" t="s">
        <v>44</v>
      </c>
      <c r="G4" s="36" t="s">
        <v>46</v>
      </c>
      <c r="H4" s="36" t="s">
        <v>37</v>
      </c>
    </row>
    <row r="5" spans="1:8" ht="12.75">
      <c r="A5" s="37">
        <v>1</v>
      </c>
      <c r="B5" s="38" t="s">
        <v>12</v>
      </c>
      <c r="C5" s="39">
        <v>34575118.28</v>
      </c>
      <c r="D5" s="39">
        <v>47605613.88</v>
      </c>
      <c r="E5" s="40">
        <v>37.687493921134326</v>
      </c>
      <c r="F5" s="39">
        <v>31230700.41</v>
      </c>
      <c r="G5" s="39">
        <v>41344875.89</v>
      </c>
      <c r="H5" s="41">
        <v>32.38536231086724</v>
      </c>
    </row>
    <row r="6" spans="1:8" ht="12.75">
      <c r="A6" s="42">
        <v>2</v>
      </c>
      <c r="B6" s="43" t="s">
        <v>11</v>
      </c>
      <c r="C6" s="44">
        <v>74580073.09</v>
      </c>
      <c r="D6" s="44">
        <v>84923025.58</v>
      </c>
      <c r="E6" s="45">
        <v>13.868252016216942</v>
      </c>
      <c r="F6" s="44">
        <v>67355991.37</v>
      </c>
      <c r="G6" s="44">
        <v>73783500.55</v>
      </c>
      <c r="H6" s="46">
        <v>9.542594577358965</v>
      </c>
    </row>
    <row r="7" spans="1:8" ht="12.75">
      <c r="A7" s="37">
        <v>3</v>
      </c>
      <c r="B7" s="38" t="s">
        <v>20</v>
      </c>
      <c r="C7" s="39">
        <v>773889.36</v>
      </c>
      <c r="D7" s="39">
        <v>1270206.56</v>
      </c>
      <c r="E7" s="40">
        <v>64.13283676622716</v>
      </c>
      <c r="F7" s="39">
        <v>701098.89</v>
      </c>
      <c r="G7" s="39">
        <v>1099792.62</v>
      </c>
      <c r="H7" s="41">
        <v>56.86697492845839</v>
      </c>
    </row>
    <row r="8" spans="1:8" ht="12.75">
      <c r="A8" s="42">
        <v>4</v>
      </c>
      <c r="B8" s="43" t="s">
        <v>19</v>
      </c>
      <c r="C8" s="44">
        <v>1312436.74</v>
      </c>
      <c r="D8" s="44">
        <v>723861.93</v>
      </c>
      <c r="E8" s="45">
        <v>-44.84595653730327</v>
      </c>
      <c r="F8" s="44">
        <v>1186739.71</v>
      </c>
      <c r="G8" s="44">
        <v>630826.74</v>
      </c>
      <c r="H8" s="46">
        <v>-46.84371520693447</v>
      </c>
    </row>
    <row r="9" spans="1:8" ht="12.75">
      <c r="A9" s="37">
        <v>5</v>
      </c>
      <c r="B9" s="38" t="s">
        <v>2</v>
      </c>
      <c r="C9" s="39">
        <v>13633904.29</v>
      </c>
      <c r="D9" s="39">
        <v>22816341.39</v>
      </c>
      <c r="E9" s="40">
        <v>67.35001878174401</v>
      </c>
      <c r="F9" s="39">
        <v>12301861.89</v>
      </c>
      <c r="G9" s="39">
        <v>19949363.89</v>
      </c>
      <c r="H9" s="41">
        <v>62.165402833993284</v>
      </c>
    </row>
    <row r="10" spans="1:8" ht="12.75">
      <c r="A10" s="42">
        <v>6</v>
      </c>
      <c r="B10" s="43" t="s">
        <v>21</v>
      </c>
      <c r="C10" s="44">
        <v>230730.53</v>
      </c>
      <c r="D10" s="44">
        <v>76041</v>
      </c>
      <c r="E10" s="45">
        <v>-67.04337306380738</v>
      </c>
      <c r="F10" s="44">
        <v>209473.7</v>
      </c>
      <c r="G10" s="44">
        <v>66560.2</v>
      </c>
      <c r="H10" s="46">
        <v>-68.22503254585182</v>
      </c>
    </row>
    <row r="11" spans="1:8" ht="12.75">
      <c r="A11" s="37">
        <v>7</v>
      </c>
      <c r="B11" s="38" t="s">
        <v>26</v>
      </c>
      <c r="C11" s="39">
        <v>19.42</v>
      </c>
      <c r="D11" s="39">
        <v>207030.67</v>
      </c>
      <c r="E11" s="40">
        <v>1065969.3614830072</v>
      </c>
      <c r="F11" s="39">
        <v>17.65</v>
      </c>
      <c r="G11" s="39">
        <v>180746.2</v>
      </c>
      <c r="H11" s="41">
        <v>1023957.790368272</v>
      </c>
    </row>
    <row r="12" spans="1:8" ht="12.75">
      <c r="A12" s="42">
        <v>8</v>
      </c>
      <c r="B12" s="43" t="s">
        <v>38</v>
      </c>
      <c r="C12" s="44">
        <v>1697542.35</v>
      </c>
      <c r="D12" s="44">
        <v>3835490.86</v>
      </c>
      <c r="E12" s="45">
        <v>125.94375097622746</v>
      </c>
      <c r="F12" s="44">
        <v>1535383.81</v>
      </c>
      <c r="G12" s="44">
        <v>3334764.31</v>
      </c>
      <c r="H12" s="46">
        <v>117.19418221558556</v>
      </c>
    </row>
    <row r="13" spans="1:8" ht="12.75">
      <c r="A13" s="37">
        <v>9</v>
      </c>
      <c r="B13" s="38" t="s">
        <v>18</v>
      </c>
      <c r="C13" s="39">
        <v>476412.46</v>
      </c>
      <c r="D13" s="39">
        <v>134774.97</v>
      </c>
      <c r="E13" s="40">
        <v>-71.71044392919529</v>
      </c>
      <c r="F13" s="39">
        <v>430957.2</v>
      </c>
      <c r="G13" s="39">
        <v>117645.62</v>
      </c>
      <c r="H13" s="41">
        <v>-72.70132161616048</v>
      </c>
    </row>
    <row r="14" spans="1:8" ht="12.75">
      <c r="A14" s="42">
        <v>10</v>
      </c>
      <c r="B14" s="43" t="s">
        <v>17</v>
      </c>
      <c r="C14" s="44">
        <v>3977711.73</v>
      </c>
      <c r="D14" s="44">
        <v>5781935.12</v>
      </c>
      <c r="E14" s="45">
        <v>45.358324395217046</v>
      </c>
      <c r="F14" s="44">
        <v>3599963.66</v>
      </c>
      <c r="G14" s="44">
        <v>5013140.08</v>
      </c>
      <c r="H14" s="46">
        <v>39.255296815968414</v>
      </c>
    </row>
    <row r="15" spans="1:8" ht="12.75">
      <c r="A15" s="37">
        <v>11</v>
      </c>
      <c r="B15" s="38" t="s">
        <v>14</v>
      </c>
      <c r="C15" s="39">
        <v>11854902.68</v>
      </c>
      <c r="D15" s="39">
        <v>14236552.6</v>
      </c>
      <c r="E15" s="40">
        <v>20.089999760335445</v>
      </c>
      <c r="F15" s="39">
        <v>10714930.56</v>
      </c>
      <c r="G15" s="39">
        <v>12381742.45</v>
      </c>
      <c r="H15" s="41">
        <v>15.555974727660752</v>
      </c>
    </row>
    <row r="16" spans="1:8" ht="12.75">
      <c r="A16" s="42">
        <v>12</v>
      </c>
      <c r="B16" s="43" t="s">
        <v>16</v>
      </c>
      <c r="C16" s="44">
        <v>15352956.38</v>
      </c>
      <c r="D16" s="44">
        <v>18707087.48</v>
      </c>
      <c r="E16" s="45">
        <v>21.846809285339734</v>
      </c>
      <c r="F16" s="44">
        <v>13870412.81</v>
      </c>
      <c r="G16" s="44">
        <v>16266772.04</v>
      </c>
      <c r="H16" s="46">
        <v>17.27676935665766</v>
      </c>
    </row>
    <row r="17" spans="1:8" ht="12.75">
      <c r="A17" s="37">
        <v>13</v>
      </c>
      <c r="B17" s="38" t="s">
        <v>8</v>
      </c>
      <c r="C17" s="39">
        <v>1682087.81</v>
      </c>
      <c r="D17" s="39">
        <v>1640123.22</v>
      </c>
      <c r="E17" s="40">
        <v>-2.4947918741531145</v>
      </c>
      <c r="F17" s="39">
        <v>1520172</v>
      </c>
      <c r="G17" s="39">
        <v>1429072.02</v>
      </c>
      <c r="H17" s="41">
        <v>-5.992741610817722</v>
      </c>
    </row>
    <row r="18" spans="1:8" ht="12.75">
      <c r="A18" s="42">
        <v>14</v>
      </c>
      <c r="B18" s="43" t="s">
        <v>23</v>
      </c>
      <c r="C18" s="53"/>
      <c r="D18" s="44">
        <v>29798.31</v>
      </c>
      <c r="E18" s="45">
        <v>0</v>
      </c>
      <c r="F18" s="53"/>
      <c r="G18" s="44">
        <v>25584.08</v>
      </c>
      <c r="H18" s="46">
        <v>0</v>
      </c>
    </row>
    <row r="19" spans="1:8" ht="12.75">
      <c r="A19" s="37">
        <v>15</v>
      </c>
      <c r="B19" s="38" t="s">
        <v>22</v>
      </c>
      <c r="C19" s="39">
        <v>45676.71</v>
      </c>
      <c r="D19" s="39">
        <v>47998.3</v>
      </c>
      <c r="E19" s="40">
        <v>5.082655909324476</v>
      </c>
      <c r="F19" s="39">
        <v>41600</v>
      </c>
      <c r="G19" s="39">
        <v>41000</v>
      </c>
      <c r="H19" s="41">
        <v>-1.4423076923076923</v>
      </c>
    </row>
    <row r="20" spans="1:8" ht="12.75">
      <c r="A20" s="42">
        <v>16</v>
      </c>
      <c r="B20" s="43" t="s">
        <v>10</v>
      </c>
      <c r="C20" s="44">
        <v>1547719256.93</v>
      </c>
      <c r="D20" s="44">
        <v>2214993887.92</v>
      </c>
      <c r="E20" s="45">
        <v>43.113415304632305</v>
      </c>
      <c r="F20" s="44">
        <v>1398935857.8</v>
      </c>
      <c r="G20" s="44">
        <v>1924387809.83</v>
      </c>
      <c r="H20" s="46">
        <v>37.56083233553955</v>
      </c>
    </row>
    <row r="21" spans="1:8" ht="12.75">
      <c r="A21" s="42"/>
      <c r="B21" s="43"/>
      <c r="C21" s="44"/>
      <c r="D21" s="44"/>
      <c r="E21" s="45"/>
      <c r="F21" s="44"/>
      <c r="G21" s="44"/>
      <c r="H21" s="46"/>
    </row>
    <row r="22" spans="1:8" ht="12.75">
      <c r="A22" s="37">
        <v>19</v>
      </c>
      <c r="B22" s="38" t="s">
        <v>15</v>
      </c>
      <c r="C22" s="39">
        <v>13541854.29</v>
      </c>
      <c r="D22" s="39">
        <v>12965509.57</v>
      </c>
      <c r="E22" s="40">
        <v>-4.256025117812716</v>
      </c>
      <c r="F22" s="39">
        <v>12245761.71</v>
      </c>
      <c r="G22" s="39">
        <v>11261105.58</v>
      </c>
      <c r="H22" s="41">
        <v>-8.040791200403007</v>
      </c>
    </row>
    <row r="23" spans="1:8" ht="12.75">
      <c r="A23" s="42">
        <v>21</v>
      </c>
      <c r="B23" s="43" t="s">
        <v>25</v>
      </c>
      <c r="C23" s="53"/>
      <c r="D23" s="44">
        <v>33900.09</v>
      </c>
      <c r="E23" s="45">
        <v>0</v>
      </c>
      <c r="F23" s="53"/>
      <c r="G23" s="44">
        <v>29537.63</v>
      </c>
      <c r="H23" s="46">
        <v>0</v>
      </c>
    </row>
    <row r="24" spans="1:8" ht="12.75">
      <c r="A24" s="37">
        <v>22</v>
      </c>
      <c r="B24" s="38" t="s">
        <v>13</v>
      </c>
      <c r="C24" s="39">
        <v>48081010.14</v>
      </c>
      <c r="D24" s="39">
        <v>60247533.1</v>
      </c>
      <c r="E24" s="40">
        <v>25.304216622267496</v>
      </c>
      <c r="F24" s="39">
        <v>43442888.88</v>
      </c>
      <c r="G24" s="39">
        <v>52346896.37</v>
      </c>
      <c r="H24" s="41">
        <v>20.495891777812165</v>
      </c>
    </row>
    <row r="25" spans="1:8" ht="12.75">
      <c r="A25" s="42">
        <v>23</v>
      </c>
      <c r="B25" s="43" t="s">
        <v>39</v>
      </c>
      <c r="C25" s="44">
        <v>5533.84</v>
      </c>
      <c r="D25" s="44">
        <v>231551.76</v>
      </c>
      <c r="E25" s="45">
        <v>4084.287221892935</v>
      </c>
      <c r="F25" s="44">
        <v>4979.46</v>
      </c>
      <c r="G25" s="44">
        <v>200964.85</v>
      </c>
      <c r="H25" s="46">
        <v>3935.8763801697373</v>
      </c>
    </row>
    <row r="26" spans="1:8" ht="12.75">
      <c r="A26" s="37">
        <v>24</v>
      </c>
      <c r="B26" s="38" t="s">
        <v>27</v>
      </c>
      <c r="C26" s="39">
        <v>2757287.06</v>
      </c>
      <c r="D26" s="39">
        <v>3154389.1</v>
      </c>
      <c r="E26" s="40">
        <v>14.401911420858733</v>
      </c>
      <c r="F26" s="39">
        <v>2492201.87</v>
      </c>
      <c r="G26" s="39">
        <v>2745620.67</v>
      </c>
      <c r="H26" s="41">
        <v>10.168470020448215</v>
      </c>
    </row>
    <row r="27" spans="1:8" ht="12.75">
      <c r="A27" s="42">
        <v>25</v>
      </c>
      <c r="B27" s="43" t="s">
        <v>9</v>
      </c>
      <c r="C27" s="44">
        <v>2699038.29</v>
      </c>
      <c r="D27" s="44">
        <v>913361.87</v>
      </c>
      <c r="E27" s="45">
        <v>-66.15972906408822</v>
      </c>
      <c r="F27" s="44">
        <v>2457360.54</v>
      </c>
      <c r="G27" s="44">
        <v>800217.95</v>
      </c>
      <c r="H27" s="46">
        <v>-67.43587532336626</v>
      </c>
    </row>
    <row r="28" spans="1:8" ht="12.75">
      <c r="A28" s="37">
        <v>26</v>
      </c>
      <c r="B28" s="38" t="s">
        <v>29</v>
      </c>
      <c r="C28" s="39">
        <v>359104.96</v>
      </c>
      <c r="D28" s="39">
        <v>248667.91</v>
      </c>
      <c r="E28" s="40">
        <v>-30.753418164984414</v>
      </c>
      <c r="F28" s="39">
        <v>325943.28</v>
      </c>
      <c r="G28" s="39">
        <v>215932.93</v>
      </c>
      <c r="H28" s="41">
        <v>-33.75137846069415</v>
      </c>
    </row>
    <row r="29" spans="1:8" ht="12.75">
      <c r="A29" s="42">
        <v>27</v>
      </c>
      <c r="B29" s="43" t="s">
        <v>28</v>
      </c>
      <c r="C29" s="44">
        <v>11513198.87</v>
      </c>
      <c r="D29" s="44">
        <v>15844319.27</v>
      </c>
      <c r="E29" s="45">
        <v>37.6187404465463</v>
      </c>
      <c r="F29" s="44">
        <v>10406388.5</v>
      </c>
      <c r="G29" s="44">
        <v>13771082.89</v>
      </c>
      <c r="H29" s="46">
        <v>32.33296921405539</v>
      </c>
    </row>
    <row r="30" spans="1:8" ht="13.5" thickBot="1">
      <c r="A30" s="48" t="s">
        <v>24</v>
      </c>
      <c r="B30" s="49"/>
      <c r="C30" s="50">
        <v>1786869746.21</v>
      </c>
      <c r="D30" s="50">
        <v>2510669002.46</v>
      </c>
      <c r="E30" s="51">
        <v>40.506548268848256</v>
      </c>
      <c r="F30" s="50">
        <v>1615010685.7</v>
      </c>
      <c r="G30" s="50">
        <v>2181424555.39</v>
      </c>
      <c r="H30" s="52">
        <v>35.07183418074395</v>
      </c>
    </row>
  </sheetData>
  <sheetProtection/>
  <mergeCells count="3">
    <mergeCell ref="A1:H1"/>
    <mergeCell ref="A2:H2"/>
    <mergeCell ref="A3:H3"/>
  </mergeCells>
  <printOptions/>
  <pageMargins left="0.7875" right="0.7875" top="0.7875" bottom="0.7875" header="0.5" footer="0.5"/>
  <pageSetup fitToHeight="1" fitToWidth="1"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8" width="13.75390625" style="0" customWidth="1"/>
  </cols>
  <sheetData>
    <row r="1" spans="1:8" ht="12.75">
      <c r="A1" s="62" t="s">
        <v>33</v>
      </c>
      <c r="B1" s="63"/>
      <c r="C1" s="63"/>
      <c r="D1" s="63"/>
      <c r="E1" s="63"/>
      <c r="F1" s="63"/>
      <c r="G1" s="63"/>
      <c r="H1" s="64"/>
    </row>
    <row r="2" spans="1:8" ht="12.75">
      <c r="A2" s="65" t="s">
        <v>55</v>
      </c>
      <c r="B2" s="66"/>
      <c r="C2" s="66"/>
      <c r="D2" s="66"/>
      <c r="E2" s="66"/>
      <c r="F2" s="66"/>
      <c r="G2" s="66"/>
      <c r="H2" s="67"/>
    </row>
    <row r="3" spans="1:8" ht="13.5" thickBot="1">
      <c r="A3" s="68"/>
      <c r="B3" s="69"/>
      <c r="C3" s="69"/>
      <c r="D3" s="69"/>
      <c r="E3" s="69"/>
      <c r="F3" s="69"/>
      <c r="G3" s="69"/>
      <c r="H3" s="70"/>
    </row>
    <row r="4" spans="1:8" ht="13.5" thickBot="1">
      <c r="A4" s="35" t="s">
        <v>34</v>
      </c>
      <c r="B4" s="35" t="s">
        <v>35</v>
      </c>
      <c r="C4" s="36" t="s">
        <v>43</v>
      </c>
      <c r="D4" s="36" t="s">
        <v>45</v>
      </c>
      <c r="E4" s="36" t="s">
        <v>36</v>
      </c>
      <c r="F4" s="36" t="s">
        <v>44</v>
      </c>
      <c r="G4" s="36" t="s">
        <v>46</v>
      </c>
      <c r="H4" s="36" t="s">
        <v>37</v>
      </c>
    </row>
    <row r="5" spans="1:8" ht="12.75">
      <c r="A5" s="37">
        <v>1</v>
      </c>
      <c r="B5" s="38" t="s">
        <v>12</v>
      </c>
      <c r="C5" s="39">
        <v>301921837.12</v>
      </c>
      <c r="D5" s="39">
        <v>322833870.97</v>
      </c>
      <c r="E5" s="40">
        <v>6.9263071692586635</v>
      </c>
      <c r="F5" s="39">
        <v>270724320.75</v>
      </c>
      <c r="G5" s="39">
        <v>295751137.53</v>
      </c>
      <c r="H5" s="41">
        <v>9.244391752712513</v>
      </c>
    </row>
    <row r="6" spans="1:8" ht="12.75">
      <c r="A6" s="42">
        <v>2</v>
      </c>
      <c r="B6" s="43" t="s">
        <v>11</v>
      </c>
      <c r="C6" s="44">
        <v>675234129.57</v>
      </c>
      <c r="D6" s="44">
        <v>678637560.08</v>
      </c>
      <c r="E6" s="45">
        <v>0.5040370977941162</v>
      </c>
      <c r="F6" s="44">
        <v>605436716.29</v>
      </c>
      <c r="G6" s="44">
        <v>622671868.58</v>
      </c>
      <c r="H6" s="46">
        <v>2.8467306039207183</v>
      </c>
    </row>
    <row r="7" spans="1:8" ht="12.75">
      <c r="A7" s="37">
        <v>3</v>
      </c>
      <c r="B7" s="38" t="s">
        <v>20</v>
      </c>
      <c r="C7" s="39">
        <v>5610074.29</v>
      </c>
      <c r="D7" s="39">
        <v>8297983.25</v>
      </c>
      <c r="E7" s="40">
        <v>47.91218121284451</v>
      </c>
      <c r="F7" s="39">
        <v>5019078.69</v>
      </c>
      <c r="G7" s="39">
        <v>7575691.03</v>
      </c>
      <c r="H7" s="41">
        <v>50.937881191099635</v>
      </c>
    </row>
    <row r="8" spans="1:8" ht="12.75">
      <c r="A8" s="42">
        <v>4</v>
      </c>
      <c r="B8" s="43" t="s">
        <v>19</v>
      </c>
      <c r="C8" s="44">
        <v>10701204.24</v>
      </c>
      <c r="D8" s="44">
        <v>10081609.58</v>
      </c>
      <c r="E8" s="45">
        <v>-5.789952664243329</v>
      </c>
      <c r="F8" s="44">
        <v>9578596.39</v>
      </c>
      <c r="G8" s="44">
        <v>9305756.59</v>
      </c>
      <c r="H8" s="46">
        <v>-2.848431950685843</v>
      </c>
    </row>
    <row r="9" spans="1:8" ht="12.75">
      <c r="A9" s="37">
        <v>5</v>
      </c>
      <c r="B9" s="38" t="s">
        <v>2</v>
      </c>
      <c r="C9" s="39">
        <v>66447309.42</v>
      </c>
      <c r="D9" s="39">
        <v>68858645.1</v>
      </c>
      <c r="E9" s="40">
        <v>3.628944047618884</v>
      </c>
      <c r="F9" s="39">
        <v>59458484.73</v>
      </c>
      <c r="G9" s="39">
        <v>61920392.76</v>
      </c>
      <c r="H9" s="41">
        <v>4.140549563581186</v>
      </c>
    </row>
    <row r="10" spans="1:8" ht="12.75">
      <c r="A10" s="42">
        <v>6</v>
      </c>
      <c r="B10" s="43" t="s">
        <v>21</v>
      </c>
      <c r="C10" s="44">
        <v>3488813.23</v>
      </c>
      <c r="D10" s="44">
        <v>2164536.7</v>
      </c>
      <c r="E10" s="45">
        <v>-37.95779374523869</v>
      </c>
      <c r="F10" s="44">
        <v>3133575.36</v>
      </c>
      <c r="G10" s="44">
        <v>2006071.49</v>
      </c>
      <c r="H10" s="46">
        <v>-35.981386769648324</v>
      </c>
    </row>
    <row r="11" spans="1:8" ht="12.75">
      <c r="A11" s="37">
        <v>7</v>
      </c>
      <c r="B11" s="38" t="s">
        <v>26</v>
      </c>
      <c r="C11" s="39">
        <v>612232.73</v>
      </c>
      <c r="D11" s="39">
        <v>570509.58</v>
      </c>
      <c r="E11" s="40">
        <v>-6.8149166085909885</v>
      </c>
      <c r="F11" s="39">
        <v>544582.62</v>
      </c>
      <c r="G11" s="39">
        <v>518721.12</v>
      </c>
      <c r="H11" s="41">
        <v>-4.7488662050948305</v>
      </c>
    </row>
    <row r="12" spans="1:8" ht="12.75">
      <c r="A12" s="42">
        <v>8</v>
      </c>
      <c r="B12" s="43" t="s">
        <v>38</v>
      </c>
      <c r="C12" s="44">
        <v>19332674.63</v>
      </c>
      <c r="D12" s="44">
        <v>27009478.76</v>
      </c>
      <c r="E12" s="45">
        <v>39.7089604874812</v>
      </c>
      <c r="F12" s="44">
        <v>17338625.2</v>
      </c>
      <c r="G12" s="44">
        <v>24768425.24</v>
      </c>
      <c r="H12" s="46">
        <v>42.85114854434941</v>
      </c>
    </row>
    <row r="13" spans="1:8" ht="12.75">
      <c r="A13" s="37">
        <v>9</v>
      </c>
      <c r="B13" s="38" t="s">
        <v>18</v>
      </c>
      <c r="C13" s="39">
        <v>3281831.55</v>
      </c>
      <c r="D13" s="39">
        <v>1324996.91</v>
      </c>
      <c r="E13" s="40">
        <v>-59.62629739481906</v>
      </c>
      <c r="F13" s="39">
        <v>2943173.61</v>
      </c>
      <c r="G13" s="39">
        <v>1214963.78</v>
      </c>
      <c r="H13" s="41">
        <v>-58.719262232036655</v>
      </c>
    </row>
    <row r="14" spans="1:8" ht="12.75">
      <c r="A14" s="42">
        <v>10</v>
      </c>
      <c r="B14" s="43" t="s">
        <v>17</v>
      </c>
      <c r="C14" s="44">
        <v>47081631.78</v>
      </c>
      <c r="D14" s="44">
        <v>40747176.07</v>
      </c>
      <c r="E14" s="45">
        <v>-13.454197466220448</v>
      </c>
      <c r="F14" s="44">
        <v>42224288.66</v>
      </c>
      <c r="G14" s="44">
        <v>37274393.04</v>
      </c>
      <c r="H14" s="46">
        <v>-11.722863254980405</v>
      </c>
    </row>
    <row r="15" spans="1:8" ht="12.75">
      <c r="A15" s="37">
        <v>11</v>
      </c>
      <c r="B15" s="38" t="s">
        <v>14</v>
      </c>
      <c r="C15" s="39">
        <v>112136838.95</v>
      </c>
      <c r="D15" s="39">
        <v>132605022.18</v>
      </c>
      <c r="E15" s="40">
        <v>18.252862682464624</v>
      </c>
      <c r="F15" s="39">
        <v>100566076.6</v>
      </c>
      <c r="G15" s="39">
        <v>121766855.73</v>
      </c>
      <c r="H15" s="41">
        <v>21.08144201978345</v>
      </c>
    </row>
    <row r="16" spans="1:8" ht="12.75">
      <c r="A16" s="42">
        <v>12</v>
      </c>
      <c r="B16" s="43" t="s">
        <v>16</v>
      </c>
      <c r="C16" s="44">
        <v>136367590.48</v>
      </c>
      <c r="D16" s="44">
        <v>139850749.31</v>
      </c>
      <c r="E16" s="45">
        <v>2.554242410340793</v>
      </c>
      <c r="F16" s="44">
        <v>122303868.5</v>
      </c>
      <c r="G16" s="44">
        <v>128237852.45</v>
      </c>
      <c r="H16" s="46">
        <v>4.851836677594546</v>
      </c>
    </row>
    <row r="17" spans="1:8" ht="12.75">
      <c r="A17" s="37">
        <v>13</v>
      </c>
      <c r="B17" s="38" t="s">
        <v>8</v>
      </c>
      <c r="C17" s="39">
        <v>16177677.78</v>
      </c>
      <c r="D17" s="39">
        <v>17521929.09</v>
      </c>
      <c r="E17" s="40">
        <v>8.309297096162096</v>
      </c>
      <c r="F17" s="39">
        <v>14491994.17</v>
      </c>
      <c r="G17" s="39">
        <v>16101817.84</v>
      </c>
      <c r="H17" s="41">
        <v>11.108365426564342</v>
      </c>
    </row>
    <row r="18" spans="1:8" ht="12.75">
      <c r="A18" s="42">
        <v>14</v>
      </c>
      <c r="B18" s="43" t="s">
        <v>23</v>
      </c>
      <c r="C18" s="44">
        <v>472750.99</v>
      </c>
      <c r="D18" s="44">
        <v>327449.54</v>
      </c>
      <c r="E18" s="45">
        <v>-30.735303166684012</v>
      </c>
      <c r="F18" s="44">
        <v>423715.9</v>
      </c>
      <c r="G18" s="44">
        <v>300434.94</v>
      </c>
      <c r="H18" s="46">
        <v>-29.095193265109952</v>
      </c>
    </row>
    <row r="19" spans="1:8" ht="12.75">
      <c r="A19" s="37">
        <v>15</v>
      </c>
      <c r="B19" s="38" t="s">
        <v>22</v>
      </c>
      <c r="C19" s="39">
        <v>330403.89</v>
      </c>
      <c r="D19" s="39">
        <v>538275.38</v>
      </c>
      <c r="E19" s="40">
        <v>62.91435914994826</v>
      </c>
      <c r="F19" s="39">
        <v>299466.29</v>
      </c>
      <c r="G19" s="39">
        <v>497233.36</v>
      </c>
      <c r="H19" s="41">
        <v>66.0398437500261</v>
      </c>
    </row>
    <row r="20" spans="1:8" ht="12.75">
      <c r="A20" s="42">
        <v>16</v>
      </c>
      <c r="B20" s="43" t="s">
        <v>10</v>
      </c>
      <c r="C20" s="44">
        <v>11860723009.85</v>
      </c>
      <c r="D20" s="44">
        <v>15104950394.17</v>
      </c>
      <c r="E20" s="45">
        <v>27.352694954816492</v>
      </c>
      <c r="F20" s="44">
        <v>10632425215.75</v>
      </c>
      <c r="G20" s="44">
        <v>13826254849.75</v>
      </c>
      <c r="H20" s="46">
        <v>30.038580748904995</v>
      </c>
    </row>
    <row r="21" spans="1:8" ht="12.75">
      <c r="A21" s="37">
        <v>18</v>
      </c>
      <c r="B21" s="38" t="s">
        <v>6</v>
      </c>
      <c r="C21" s="47"/>
      <c r="D21" s="39">
        <v>12651.93</v>
      </c>
      <c r="E21" s="40">
        <v>0</v>
      </c>
      <c r="F21" s="47"/>
      <c r="G21" s="39">
        <v>11356.06</v>
      </c>
      <c r="H21" s="41">
        <v>0</v>
      </c>
    </row>
    <row r="22" spans="1:8" ht="12.75">
      <c r="A22" s="42">
        <v>19</v>
      </c>
      <c r="B22" s="43" t="s">
        <v>15</v>
      </c>
      <c r="C22" s="44">
        <v>85975815.24</v>
      </c>
      <c r="D22" s="44">
        <v>88034111.69</v>
      </c>
      <c r="E22" s="45">
        <v>2.3940412129321533</v>
      </c>
      <c r="F22" s="44">
        <v>77215886.14</v>
      </c>
      <c r="G22" s="44">
        <v>80722288.06</v>
      </c>
      <c r="H22" s="46">
        <v>4.5410369488508495</v>
      </c>
    </row>
    <row r="23" spans="1:8" ht="12.75">
      <c r="A23" s="37">
        <v>21</v>
      </c>
      <c r="B23" s="38" t="s">
        <v>25</v>
      </c>
      <c r="C23" s="39">
        <v>409820.84</v>
      </c>
      <c r="D23" s="39">
        <v>2008188.75</v>
      </c>
      <c r="E23" s="40">
        <v>390.01625930003945</v>
      </c>
      <c r="F23" s="39">
        <v>370091.35</v>
      </c>
      <c r="G23" s="39">
        <v>1874663.44</v>
      </c>
      <c r="H23" s="41">
        <v>406.5407337945078</v>
      </c>
    </row>
    <row r="24" spans="1:8" ht="12.75">
      <c r="A24" s="42">
        <v>22</v>
      </c>
      <c r="B24" s="43" t="s">
        <v>13</v>
      </c>
      <c r="C24" s="44">
        <v>383489677.72</v>
      </c>
      <c r="D24" s="44">
        <v>389672518.5</v>
      </c>
      <c r="E24" s="45">
        <v>1.6122574189635142</v>
      </c>
      <c r="F24" s="44">
        <v>343918466.43</v>
      </c>
      <c r="G24" s="44">
        <v>356316257.42</v>
      </c>
      <c r="H24" s="46">
        <v>3.6048634197208522</v>
      </c>
    </row>
    <row r="25" spans="1:8" ht="12.75">
      <c r="A25" s="37">
        <v>23</v>
      </c>
      <c r="B25" s="38" t="s">
        <v>39</v>
      </c>
      <c r="C25" s="39">
        <v>105777.55</v>
      </c>
      <c r="D25" s="39">
        <v>2141438.13</v>
      </c>
      <c r="E25" s="40">
        <v>1924.4731798004393</v>
      </c>
      <c r="F25" s="39">
        <v>93741.17</v>
      </c>
      <c r="G25" s="39">
        <v>1954028.58</v>
      </c>
      <c r="H25" s="41">
        <v>1984.4934834928986</v>
      </c>
    </row>
    <row r="26" spans="1:8" ht="12.75">
      <c r="A26" s="42">
        <v>24</v>
      </c>
      <c r="B26" s="43" t="s">
        <v>27</v>
      </c>
      <c r="C26" s="44">
        <v>22875419.88</v>
      </c>
      <c r="D26" s="44">
        <v>27998018.4</v>
      </c>
      <c r="E26" s="45">
        <v>22.39346227029779</v>
      </c>
      <c r="F26" s="44">
        <v>20508766.9</v>
      </c>
      <c r="G26" s="44">
        <v>25697254.08</v>
      </c>
      <c r="H26" s="46">
        <v>25.29887440477955</v>
      </c>
    </row>
    <row r="27" spans="1:8" ht="12.75">
      <c r="A27" s="37">
        <v>25</v>
      </c>
      <c r="B27" s="38" t="s">
        <v>9</v>
      </c>
      <c r="C27" s="39">
        <v>7554768.41</v>
      </c>
      <c r="D27" s="39">
        <v>7966893.12</v>
      </c>
      <c r="E27" s="40">
        <v>5.455160074192135</v>
      </c>
      <c r="F27" s="39">
        <v>6827084.94</v>
      </c>
      <c r="G27" s="39">
        <v>7292665.93</v>
      </c>
      <c r="H27" s="41">
        <v>6.819616191855952</v>
      </c>
    </row>
    <row r="28" spans="1:8" ht="12.75">
      <c r="A28" s="42">
        <v>26</v>
      </c>
      <c r="B28" s="43" t="s">
        <v>29</v>
      </c>
      <c r="C28" s="44">
        <v>53389698.5</v>
      </c>
      <c r="D28" s="44">
        <v>30387366.33</v>
      </c>
      <c r="E28" s="45">
        <v>-43.08383979729722</v>
      </c>
      <c r="F28" s="44">
        <v>47953740.86</v>
      </c>
      <c r="G28" s="44">
        <v>27956275.31</v>
      </c>
      <c r="H28" s="46">
        <v>-41.701575708936254</v>
      </c>
    </row>
    <row r="29" spans="1:8" ht="12.75">
      <c r="A29" s="37">
        <v>27</v>
      </c>
      <c r="B29" s="38" t="s">
        <v>28</v>
      </c>
      <c r="C29" s="39">
        <v>94230623.1</v>
      </c>
      <c r="D29" s="39">
        <v>99411105.66</v>
      </c>
      <c r="E29" s="40">
        <v>5.497663487274555</v>
      </c>
      <c r="F29" s="39">
        <v>84462571.81</v>
      </c>
      <c r="G29" s="39">
        <v>90983589.24</v>
      </c>
      <c r="H29" s="41">
        <v>7.7206001312263295</v>
      </c>
    </row>
    <row r="30" spans="1:8" ht="13.5" thickBot="1">
      <c r="A30" s="48" t="s">
        <v>24</v>
      </c>
      <c r="B30" s="49"/>
      <c r="C30" s="50">
        <v>13907951611.74</v>
      </c>
      <c r="D30" s="50">
        <v>17203952479.18</v>
      </c>
      <c r="E30" s="51">
        <v>23.6986794278014</v>
      </c>
      <c r="F30" s="50">
        <v>12468262129.11</v>
      </c>
      <c r="G30" s="50">
        <v>15748974843.35</v>
      </c>
      <c r="H30" s="52">
        <v>26.312509957425647</v>
      </c>
    </row>
  </sheetData>
  <sheetProtection/>
  <mergeCells count="3">
    <mergeCell ref="A1:H1"/>
    <mergeCell ref="A2:H2"/>
    <mergeCell ref="A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8" width="13.75390625" style="0" customWidth="1"/>
  </cols>
  <sheetData>
    <row r="1" spans="1:8" ht="12.75">
      <c r="A1" s="62" t="s">
        <v>33</v>
      </c>
      <c r="B1" s="63"/>
      <c r="C1" s="63"/>
      <c r="D1" s="63"/>
      <c r="E1" s="63"/>
      <c r="F1" s="63"/>
      <c r="G1" s="63"/>
      <c r="H1" s="64"/>
    </row>
    <row r="2" spans="1:8" ht="12.75">
      <c r="A2" s="65" t="s">
        <v>56</v>
      </c>
      <c r="B2" s="66"/>
      <c r="C2" s="66"/>
      <c r="D2" s="66"/>
      <c r="E2" s="66"/>
      <c r="F2" s="66"/>
      <c r="G2" s="66"/>
      <c r="H2" s="67"/>
    </row>
    <row r="3" spans="1:8" ht="13.5" thickBot="1">
      <c r="A3" s="68"/>
      <c r="B3" s="69"/>
      <c r="C3" s="69"/>
      <c r="D3" s="69"/>
      <c r="E3" s="69"/>
      <c r="F3" s="69"/>
      <c r="G3" s="69"/>
      <c r="H3" s="70"/>
    </row>
    <row r="4" spans="1:8" ht="13.5" thickBot="1">
      <c r="A4" s="35" t="s">
        <v>34</v>
      </c>
      <c r="B4" s="35" t="s">
        <v>35</v>
      </c>
      <c r="C4" s="36" t="s">
        <v>52</v>
      </c>
      <c r="D4" s="36" t="s">
        <v>50</v>
      </c>
      <c r="E4" s="36" t="s">
        <v>36</v>
      </c>
      <c r="F4" s="36" t="s">
        <v>53</v>
      </c>
      <c r="G4" s="36" t="s">
        <v>51</v>
      </c>
      <c r="H4" s="36" t="s">
        <v>37</v>
      </c>
    </row>
    <row r="5" spans="1:8" ht="12.75">
      <c r="A5" s="37">
        <v>1</v>
      </c>
      <c r="B5" s="38" t="s">
        <v>12</v>
      </c>
      <c r="C5" s="39">
        <v>509441241.15</v>
      </c>
      <c r="D5" s="39">
        <v>527515046.44</v>
      </c>
      <c r="E5" s="40">
        <v>3.547770347214266</v>
      </c>
      <c r="F5" s="39">
        <v>458370783.23</v>
      </c>
      <c r="G5" s="39">
        <v>482236705.02</v>
      </c>
      <c r="H5" s="41">
        <v>5.206684776421404</v>
      </c>
    </row>
    <row r="6" spans="1:8" ht="12.75">
      <c r="A6" s="42">
        <v>2</v>
      </c>
      <c r="B6" s="43" t="s">
        <v>11</v>
      </c>
      <c r="C6" s="44">
        <v>1151417003.86</v>
      </c>
      <c r="D6" s="44">
        <v>1147059944.37</v>
      </c>
      <c r="E6" s="45">
        <v>-0.3784084719431312</v>
      </c>
      <c r="F6" s="44">
        <v>1036447162.5</v>
      </c>
      <c r="G6" s="44">
        <v>1050831199.99</v>
      </c>
      <c r="H6" s="46">
        <v>1.3878215899886754</v>
      </c>
    </row>
    <row r="7" spans="1:8" ht="12.75">
      <c r="A7" s="37">
        <v>3</v>
      </c>
      <c r="B7" s="38" t="s">
        <v>20</v>
      </c>
      <c r="C7" s="39">
        <v>11074618.13</v>
      </c>
      <c r="D7" s="39">
        <v>14737340.87</v>
      </c>
      <c r="E7" s="40">
        <v>33.07312899645776</v>
      </c>
      <c r="F7" s="39">
        <v>9956243.67</v>
      </c>
      <c r="G7" s="39">
        <v>13500627.45</v>
      </c>
      <c r="H7" s="41">
        <v>35.5996086222747</v>
      </c>
    </row>
    <row r="8" spans="1:8" ht="12.75">
      <c r="A8" s="42">
        <v>4</v>
      </c>
      <c r="B8" s="43" t="s">
        <v>19</v>
      </c>
      <c r="C8" s="44">
        <v>17148990.6</v>
      </c>
      <c r="D8" s="44">
        <v>19368281.22</v>
      </c>
      <c r="E8" s="45">
        <v>12.941231771390656</v>
      </c>
      <c r="F8" s="44">
        <v>15427216.08</v>
      </c>
      <c r="G8" s="44">
        <v>17771579.84</v>
      </c>
      <c r="H8" s="46">
        <v>15.196285239300282</v>
      </c>
    </row>
    <row r="9" spans="1:8" ht="12.75">
      <c r="A9" s="37">
        <v>5</v>
      </c>
      <c r="B9" s="38" t="s">
        <v>2</v>
      </c>
      <c r="C9" s="39">
        <v>110363478.8</v>
      </c>
      <c r="D9" s="39">
        <v>103721546.45</v>
      </c>
      <c r="E9" s="40">
        <v>-6.018233950414396</v>
      </c>
      <c r="F9" s="39">
        <v>98905330.59</v>
      </c>
      <c r="G9" s="39">
        <v>93578756.07</v>
      </c>
      <c r="H9" s="41">
        <v>-5.3855282503232065</v>
      </c>
    </row>
    <row r="10" spans="1:8" ht="12.75">
      <c r="A10" s="42">
        <v>6</v>
      </c>
      <c r="B10" s="43" t="s">
        <v>21</v>
      </c>
      <c r="C10" s="44">
        <v>4600491.34</v>
      </c>
      <c r="D10" s="44">
        <v>3887325.77</v>
      </c>
      <c r="E10" s="45">
        <v>-15.501943538056956</v>
      </c>
      <c r="F10" s="44">
        <v>4146960.83</v>
      </c>
      <c r="G10" s="44">
        <v>3582100.06</v>
      </c>
      <c r="H10" s="46">
        <v>-13.621078017271747</v>
      </c>
    </row>
    <row r="11" spans="1:8" ht="12.75">
      <c r="A11" s="37">
        <v>7</v>
      </c>
      <c r="B11" s="38" t="s">
        <v>26</v>
      </c>
      <c r="C11" s="39">
        <v>863863.5</v>
      </c>
      <c r="D11" s="39">
        <v>818179.43</v>
      </c>
      <c r="E11" s="40">
        <v>-5.288343586689326</v>
      </c>
      <c r="F11" s="39">
        <v>771192.16</v>
      </c>
      <c r="G11" s="39">
        <v>747030.05</v>
      </c>
      <c r="H11" s="41">
        <v>-3.133085533442143</v>
      </c>
    </row>
    <row r="12" spans="1:8" ht="12.75">
      <c r="A12" s="42">
        <v>8</v>
      </c>
      <c r="B12" s="43" t="s">
        <v>38</v>
      </c>
      <c r="C12" s="44">
        <v>34648437.43</v>
      </c>
      <c r="D12" s="44">
        <v>39907598.74</v>
      </c>
      <c r="E12" s="45">
        <v>15.17863921172506</v>
      </c>
      <c r="F12" s="44">
        <v>31175514.11</v>
      </c>
      <c r="G12" s="44">
        <v>36597117.73</v>
      </c>
      <c r="H12" s="46">
        <v>17.39058288139325</v>
      </c>
    </row>
    <row r="13" spans="1:8" ht="12.75">
      <c r="A13" s="37">
        <v>9</v>
      </c>
      <c r="B13" s="38" t="s">
        <v>18</v>
      </c>
      <c r="C13" s="39">
        <v>6174659.88</v>
      </c>
      <c r="D13" s="39">
        <v>4974564.96</v>
      </c>
      <c r="E13" s="40">
        <v>-19.435806073904754</v>
      </c>
      <c r="F13" s="39">
        <v>5573421.91</v>
      </c>
      <c r="G13" s="39">
        <v>4571288.79</v>
      </c>
      <c r="H13" s="41">
        <v>-17.980571652075056</v>
      </c>
    </row>
    <row r="14" spans="1:8" ht="12.75">
      <c r="A14" s="42">
        <v>10</v>
      </c>
      <c r="B14" s="43" t="s">
        <v>17</v>
      </c>
      <c r="C14" s="44">
        <v>77338445.74</v>
      </c>
      <c r="D14" s="44">
        <v>73015612.16</v>
      </c>
      <c r="E14" s="45">
        <v>-5.589501493904729</v>
      </c>
      <c r="F14" s="44">
        <v>69546247.46</v>
      </c>
      <c r="G14" s="44">
        <v>66683597.62</v>
      </c>
      <c r="H14" s="46">
        <v>-4.116181597930887</v>
      </c>
    </row>
    <row r="15" spans="1:8" ht="12.75">
      <c r="A15" s="37">
        <v>11</v>
      </c>
      <c r="B15" s="38" t="s">
        <v>14</v>
      </c>
      <c r="C15" s="39">
        <v>193637830.88</v>
      </c>
      <c r="D15" s="39">
        <v>211184871.48</v>
      </c>
      <c r="E15" s="40">
        <v>9.06178328906924</v>
      </c>
      <c r="F15" s="39">
        <v>174237778.73</v>
      </c>
      <c r="G15" s="39">
        <v>193454613.9</v>
      </c>
      <c r="H15" s="41">
        <v>11.029086407132493</v>
      </c>
    </row>
    <row r="16" spans="1:8" ht="12.75">
      <c r="A16" s="42">
        <v>12</v>
      </c>
      <c r="B16" s="43" t="s">
        <v>16</v>
      </c>
      <c r="C16" s="44">
        <v>222259084.3</v>
      </c>
      <c r="D16" s="44">
        <v>233834279.7</v>
      </c>
      <c r="E16" s="45">
        <v>5.207974034652304</v>
      </c>
      <c r="F16" s="44">
        <v>200127660.32</v>
      </c>
      <c r="G16" s="44">
        <v>213941458.85</v>
      </c>
      <c r="H16" s="46">
        <v>6.902493392423627</v>
      </c>
    </row>
    <row r="17" spans="1:8" ht="12.75">
      <c r="A17" s="37">
        <v>13</v>
      </c>
      <c r="B17" s="38" t="s">
        <v>8</v>
      </c>
      <c r="C17" s="39">
        <v>29407892.48</v>
      </c>
      <c r="D17" s="39">
        <v>33267716.57</v>
      </c>
      <c r="E17" s="40">
        <v>13.125129903902586</v>
      </c>
      <c r="F17" s="39">
        <v>26443396.67</v>
      </c>
      <c r="G17" s="39">
        <v>30510491.85</v>
      </c>
      <c r="H17" s="41">
        <v>15.380381086269882</v>
      </c>
    </row>
    <row r="18" spans="1:8" ht="12.75">
      <c r="A18" s="42">
        <v>14</v>
      </c>
      <c r="B18" s="43" t="s">
        <v>23</v>
      </c>
      <c r="C18" s="44">
        <v>684035.22</v>
      </c>
      <c r="D18" s="44">
        <v>631260.73</v>
      </c>
      <c r="E18" s="45">
        <v>-7.71517144979757</v>
      </c>
      <c r="F18" s="44">
        <v>616608.32</v>
      </c>
      <c r="G18" s="44">
        <v>578858.38</v>
      </c>
      <c r="H18" s="46">
        <v>-6.122191150453491</v>
      </c>
    </row>
    <row r="19" spans="1:8" ht="12.75">
      <c r="A19" s="37">
        <v>15</v>
      </c>
      <c r="B19" s="38" t="s">
        <v>22</v>
      </c>
      <c r="C19" s="39">
        <v>1043489.59</v>
      </c>
      <c r="D19" s="39">
        <v>752863.95</v>
      </c>
      <c r="E19" s="40">
        <v>-27.851321449215416</v>
      </c>
      <c r="F19" s="39">
        <v>944568.69</v>
      </c>
      <c r="G19" s="39">
        <v>688511.23</v>
      </c>
      <c r="H19" s="41">
        <v>-27.10840013128108</v>
      </c>
    </row>
    <row r="20" spans="1:8" ht="12.75">
      <c r="A20" s="42">
        <v>16</v>
      </c>
      <c r="B20" s="43" t="s">
        <v>10</v>
      </c>
      <c r="C20" s="44">
        <v>19794625396.49</v>
      </c>
      <c r="D20" s="44">
        <v>24337964126.4</v>
      </c>
      <c r="E20" s="45">
        <v>22.952385503166067</v>
      </c>
      <c r="F20" s="44">
        <v>17815129931.33</v>
      </c>
      <c r="G20" s="44">
        <v>22273609204.51</v>
      </c>
      <c r="H20" s="46">
        <v>25.0263640532828</v>
      </c>
    </row>
    <row r="21" spans="1:8" ht="12.75">
      <c r="A21" s="37">
        <v>18</v>
      </c>
      <c r="B21" s="38" t="s">
        <v>6</v>
      </c>
      <c r="C21" s="47"/>
      <c r="D21" s="39">
        <v>13589.03</v>
      </c>
      <c r="E21" s="40">
        <v>0</v>
      </c>
      <c r="F21" s="47"/>
      <c r="G21" s="39">
        <v>12205.5</v>
      </c>
      <c r="H21" s="41">
        <v>0</v>
      </c>
    </row>
    <row r="22" spans="1:8" ht="12.75">
      <c r="A22" s="42">
        <v>19</v>
      </c>
      <c r="B22" s="43" t="s">
        <v>15</v>
      </c>
      <c r="C22" s="44">
        <v>166955274.4</v>
      </c>
      <c r="D22" s="44">
        <v>162770545.12</v>
      </c>
      <c r="E22" s="45">
        <v>-2.5064972011450277</v>
      </c>
      <c r="F22" s="44">
        <v>150467526.1</v>
      </c>
      <c r="G22" s="44">
        <v>149000333.49</v>
      </c>
      <c r="H22" s="46">
        <v>-0.9750892089665217</v>
      </c>
    </row>
    <row r="23" spans="1:8" ht="12.75">
      <c r="A23" s="37">
        <v>21</v>
      </c>
      <c r="B23" s="38" t="s">
        <v>25</v>
      </c>
      <c r="C23" s="39">
        <v>1488467.95</v>
      </c>
      <c r="D23" s="39">
        <v>3107393.95</v>
      </c>
      <c r="E23" s="40">
        <v>108.76458576081536</v>
      </c>
      <c r="F23" s="39">
        <v>1370423.16</v>
      </c>
      <c r="G23" s="39">
        <v>2901280.98</v>
      </c>
      <c r="H23" s="41">
        <v>111.70694313134639</v>
      </c>
    </row>
    <row r="24" spans="1:8" ht="12.75">
      <c r="A24" s="42">
        <v>22</v>
      </c>
      <c r="B24" s="43" t="s">
        <v>13</v>
      </c>
      <c r="C24" s="44">
        <v>678752532.02</v>
      </c>
      <c r="D24" s="44">
        <v>629613227.17</v>
      </c>
      <c r="E24" s="45">
        <v>-7.239649582412474</v>
      </c>
      <c r="F24" s="44">
        <v>611500189.42</v>
      </c>
      <c r="G24" s="44">
        <v>575734453.05</v>
      </c>
      <c r="H24" s="46">
        <v>-5.848851233214391</v>
      </c>
    </row>
    <row r="25" spans="1:8" ht="12.75">
      <c r="A25" s="37">
        <v>23</v>
      </c>
      <c r="B25" s="38" t="s">
        <v>39</v>
      </c>
      <c r="C25" s="39">
        <v>105878.52</v>
      </c>
      <c r="D25" s="39">
        <v>2143425.71</v>
      </c>
      <c r="E25" s="40">
        <v>1924.4197878852103</v>
      </c>
      <c r="F25" s="39">
        <v>93835.74</v>
      </c>
      <c r="G25" s="39">
        <v>1955799.7</v>
      </c>
      <c r="H25" s="41">
        <v>1984.2801474150467</v>
      </c>
    </row>
    <row r="26" spans="1:8" ht="12.75">
      <c r="A26" s="42">
        <v>24</v>
      </c>
      <c r="B26" s="43" t="s">
        <v>27</v>
      </c>
      <c r="C26" s="44">
        <v>41914115.05</v>
      </c>
      <c r="D26" s="44">
        <v>44252623.31</v>
      </c>
      <c r="E26" s="45">
        <v>5.579285778097337</v>
      </c>
      <c r="F26" s="44">
        <v>37759884.34</v>
      </c>
      <c r="G26" s="44">
        <v>40545546.62</v>
      </c>
      <c r="H26" s="46">
        <v>7.377306177416098</v>
      </c>
    </row>
    <row r="27" spans="1:8" ht="12.75">
      <c r="A27" s="37">
        <v>25</v>
      </c>
      <c r="B27" s="38" t="s">
        <v>9</v>
      </c>
      <c r="C27" s="39">
        <v>8363476.8</v>
      </c>
      <c r="D27" s="39">
        <v>8798890.95</v>
      </c>
      <c r="E27" s="40">
        <v>5.206138074060293</v>
      </c>
      <c r="F27" s="39">
        <v>7560190.02</v>
      </c>
      <c r="G27" s="39">
        <v>8057974.67</v>
      </c>
      <c r="H27" s="41">
        <v>6.584287546783122</v>
      </c>
    </row>
    <row r="28" spans="1:8" ht="12.75">
      <c r="A28" s="42">
        <v>26</v>
      </c>
      <c r="B28" s="43" t="s">
        <v>29</v>
      </c>
      <c r="C28" s="44">
        <v>141691007.69</v>
      </c>
      <c r="D28" s="44">
        <v>50289149.04</v>
      </c>
      <c r="E28" s="45">
        <v>-64.50787536917969</v>
      </c>
      <c r="F28" s="44">
        <v>128173013.73</v>
      </c>
      <c r="G28" s="44">
        <v>46429660.49</v>
      </c>
      <c r="H28" s="46">
        <v>-63.775790910397596</v>
      </c>
    </row>
    <row r="29" spans="1:8" ht="12.75">
      <c r="A29" s="37">
        <v>27</v>
      </c>
      <c r="B29" s="38" t="s">
        <v>28</v>
      </c>
      <c r="C29" s="39">
        <v>148778008</v>
      </c>
      <c r="D29" s="39">
        <v>166105526.83</v>
      </c>
      <c r="E29" s="40">
        <v>11.646559234749274</v>
      </c>
      <c r="F29" s="39">
        <v>133834446.07</v>
      </c>
      <c r="G29" s="39">
        <v>151855516.08</v>
      </c>
      <c r="H29" s="41">
        <v>13.465195649686766</v>
      </c>
    </row>
    <row r="30" spans="1:8" ht="13.5" thickBot="1">
      <c r="A30" s="48" t="s">
        <v>24</v>
      </c>
      <c r="B30" s="49"/>
      <c r="C30" s="50">
        <v>23352777719.82</v>
      </c>
      <c r="D30" s="50">
        <v>27819734930.35</v>
      </c>
      <c r="E30" s="51">
        <v>19.128162243152758</v>
      </c>
      <c r="F30" s="50">
        <v>21018579525.18</v>
      </c>
      <c r="G30" s="50">
        <v>25459375911.92</v>
      </c>
      <c r="H30" s="52">
        <v>21.127956727142184</v>
      </c>
    </row>
  </sheetData>
  <sheetProtection/>
  <mergeCells count="3">
    <mergeCell ref="A1:H1"/>
    <mergeCell ref="A2:H2"/>
    <mergeCell ref="A3:H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murat</dc:creator>
  <cp:keywords/>
  <dc:description/>
  <cp:lastModifiedBy>HULYA TATLISU</cp:lastModifiedBy>
  <cp:lastPrinted>2016-08-01T06:17:51Z</cp:lastPrinted>
  <dcterms:created xsi:type="dcterms:W3CDTF">2004-09-20T07:08:17Z</dcterms:created>
  <dcterms:modified xsi:type="dcterms:W3CDTF">2017-11-13T06:29:19Z</dcterms:modified>
  <cp:category/>
  <cp:version/>
  <cp:contentType/>
  <cp:contentStatus/>
  <cp:revision>1</cp:revision>
</cp:coreProperties>
</file>